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ЭтаКнига" defaultThemeVersion="124226"/>
  <bookViews>
    <workbookView xWindow="0" yWindow="0" windowWidth="22005" windowHeight="8775" tabRatio="909" firstSheet="7" activeTab="7"/>
  </bookViews>
  <sheets>
    <sheet name="Dod_5.8_zal" sheetId="27" state="hidden" r:id="rId1"/>
    <sheet name="Dod_5.8_Zag" sheetId="28" state="hidden" r:id="rId2"/>
    <sheet name="Gr_zal" sheetId="18" state="hidden" r:id="rId3"/>
    <sheet name="Диаграмма1" sheetId="22" state="hidden" r:id="rId4"/>
    <sheet name="Диаграмма2" sheetId="23" state="hidden" r:id="rId5"/>
    <sheet name="Диаграмма3" sheetId="26" state="hidden" r:id="rId6"/>
    <sheet name="Djer_kv" sheetId="15" state="hidden" r:id="rId7"/>
    <sheet name="6.8_ПAT_2018_rik" sheetId="60" r:id="rId8"/>
  </sheets>
  <externalReferences>
    <externalReference r:id="rId9"/>
  </externalReferences>
  <definedNames>
    <definedName name="_xlnm.Print_Titles" localSheetId="7">'6.8_ПAT_2018_rik'!$5:$7</definedName>
    <definedName name="_xlnm.Print_Titles" localSheetId="1">Dod_5.8_Zag!$A:$A,Dod_5.8_Zag!$3:$5</definedName>
    <definedName name="_xlnm.Print_Titles" localSheetId="0">Dod_5.8_zal!$A:$A</definedName>
    <definedName name="_xlnm.Print_Area" localSheetId="7">'6.8_ПAT_2018_rik'!$A$1:$R$23</definedName>
  </definedNames>
  <calcPr calcId="145621"/>
</workbook>
</file>

<file path=xl/calcChain.xml><?xml version="1.0" encoding="utf-8"?>
<calcChain xmlns="http://schemas.openxmlformats.org/spreadsheetml/2006/main">
  <c r="P75" i="28" l="1"/>
  <c r="P83" i="28"/>
  <c r="U79" i="28"/>
  <c r="Z75" i="28"/>
  <c r="Z76" i="28" s="1"/>
  <c r="AJ75" i="28"/>
  <c r="AE75" i="28"/>
  <c r="AE83" i="28"/>
  <c r="U91" i="28"/>
  <c r="AO79" i="28"/>
  <c r="AL79" i="28" s="1"/>
  <c r="AL81" i="28" s="1"/>
  <c r="AJ79" i="28"/>
  <c r="AE79" i="28"/>
  <c r="Z79" i="28"/>
  <c r="W79" i="28" s="1"/>
  <c r="P79" i="28"/>
  <c r="P80" i="28" s="1"/>
  <c r="AO83" i="28"/>
  <c r="AL83" i="28" s="1"/>
  <c r="AJ83" i="28"/>
  <c r="AJ85" i="28" s="1"/>
  <c r="Z83" i="28"/>
  <c r="U83" i="28"/>
  <c r="U85" i="28" s="1"/>
  <c r="AJ87" i="28"/>
  <c r="AJ89" i="28" s="1"/>
  <c r="Z87" i="28"/>
  <c r="W87" i="28" s="1"/>
  <c r="W88" i="28" s="1"/>
  <c r="U87" i="28"/>
  <c r="AO75" i="28"/>
  <c r="U75" i="28"/>
  <c r="AO91" i="28"/>
  <c r="AO93" i="28" s="1"/>
  <c r="AJ91" i="28"/>
  <c r="AE91" i="28"/>
  <c r="AB91" i="28" s="1"/>
  <c r="Z91" i="28"/>
  <c r="P91" i="28"/>
  <c r="AE27" i="28"/>
  <c r="AE28" i="28" s="1"/>
  <c r="AE31" i="28"/>
  <c r="AE33" i="28" s="1"/>
  <c r="AO35" i="28"/>
  <c r="AO36" i="28" s="1"/>
  <c r="AE39" i="28"/>
  <c r="AO27" i="28"/>
  <c r="AO39" i="28"/>
  <c r="AL39" i="28" s="1"/>
  <c r="AO43" i="28"/>
  <c r="AJ31" i="28"/>
  <c r="AJ39" i="28"/>
  <c r="AJ40" i="28" s="1"/>
  <c r="AJ27" i="28"/>
  <c r="AG27" i="28" s="1"/>
  <c r="AG28" i="28" s="1"/>
  <c r="AJ43" i="28"/>
  <c r="AJ45" i="28" s="1"/>
  <c r="AJ47" i="28"/>
  <c r="AG47" i="28" s="1"/>
  <c r="AE43" i="28"/>
  <c r="Z27" i="28"/>
  <c r="Z43" i="28"/>
  <c r="U31" i="28"/>
  <c r="U35" i="28"/>
  <c r="U39" i="28"/>
  <c r="U27" i="28"/>
  <c r="U43" i="28"/>
  <c r="R43" i="28" s="1"/>
  <c r="B95" i="18"/>
  <c r="P31" i="28"/>
  <c r="P39" i="28"/>
  <c r="M39" i="28" s="1"/>
  <c r="H21" i="27" s="1"/>
  <c r="K21" i="27" s="1"/>
  <c r="O11" i="28"/>
  <c r="O13" i="28" s="1"/>
  <c r="A4" i="15"/>
  <c r="S24" i="27"/>
  <c r="S25" i="27"/>
  <c r="AH24" i="27"/>
  <c r="I24" i="27"/>
  <c r="N24" i="27"/>
  <c r="X24" i="27"/>
  <c r="X25" i="27" s="1"/>
  <c r="AC24" i="27"/>
  <c r="N23" i="28"/>
  <c r="I15" i="27" s="1"/>
  <c r="S23" i="28"/>
  <c r="X23" i="28"/>
  <c r="AC23" i="28"/>
  <c r="X15" i="27" s="1"/>
  <c r="AH23" i="28"/>
  <c r="AM23" i="28"/>
  <c r="AH15" i="27" s="1"/>
  <c r="I18" i="27"/>
  <c r="N18" i="27"/>
  <c r="S18" i="27"/>
  <c r="X18" i="27"/>
  <c r="AC18" i="27"/>
  <c r="AC19" i="27" s="1"/>
  <c r="AH18" i="27"/>
  <c r="I21" i="27"/>
  <c r="N21" i="27"/>
  <c r="S21" i="27"/>
  <c r="X21" i="27"/>
  <c r="AC21" i="27"/>
  <c r="AH21" i="27"/>
  <c r="I27" i="27"/>
  <c r="N27" i="27"/>
  <c r="S27" i="27"/>
  <c r="X27" i="27"/>
  <c r="AC27" i="27"/>
  <c r="AH27" i="27"/>
  <c r="I30" i="27"/>
  <c r="N30" i="27"/>
  <c r="S30" i="27"/>
  <c r="X30" i="27"/>
  <c r="AC30" i="27"/>
  <c r="AH30" i="27"/>
  <c r="I43" i="28"/>
  <c r="I27" i="28"/>
  <c r="I31" i="28"/>
  <c r="I35" i="28"/>
  <c r="I39" i="28"/>
  <c r="I47" i="28"/>
  <c r="I51" i="28"/>
  <c r="I11" i="28"/>
  <c r="I55" i="28"/>
  <c r="I59" i="28"/>
  <c r="I63" i="28"/>
  <c r="L22" i="28"/>
  <c r="CC63" i="28"/>
  <c r="BZ63" i="28" s="1"/>
  <c r="BZ64" i="28" s="1"/>
  <c r="CC59" i="28"/>
  <c r="CC55" i="28"/>
  <c r="BZ55" i="28" s="1"/>
  <c r="BZ56" i="28" s="1"/>
  <c r="CC51" i="28"/>
  <c r="CC47" i="28"/>
  <c r="BU62" i="28"/>
  <c r="AQ62" i="28" s="1"/>
  <c r="BU58" i="28"/>
  <c r="BU54" i="28"/>
  <c r="BX54" i="28" s="1"/>
  <c r="BU50" i="28"/>
  <c r="BK54" i="28"/>
  <c r="BK50" i="28"/>
  <c r="BN99" i="28"/>
  <c r="BI99" i="28"/>
  <c r="BF99" i="28" s="1"/>
  <c r="BF100" i="28" s="1"/>
  <c r="BD99" i="28"/>
  <c r="BA99" i="28" s="1"/>
  <c r="BA100" i="28" s="1"/>
  <c r="AY99" i="28"/>
  <c r="H38" i="28"/>
  <c r="G26" i="28"/>
  <c r="G30" i="28"/>
  <c r="G34" i="28"/>
  <c r="G38" i="28"/>
  <c r="G42" i="28"/>
  <c r="G46" i="28"/>
  <c r="G50" i="28"/>
  <c r="G10" i="28"/>
  <c r="G62" i="28"/>
  <c r="G54" i="28"/>
  <c r="G58" i="28"/>
  <c r="AP62" i="28"/>
  <c r="B62" i="28" s="1"/>
  <c r="AP10" i="28"/>
  <c r="B10" i="28" s="1"/>
  <c r="F10" i="28" s="1"/>
  <c r="AP50" i="28"/>
  <c r="AP26" i="28"/>
  <c r="AP30" i="28"/>
  <c r="AP34" i="28"/>
  <c r="AP38" i="28"/>
  <c r="AP42" i="28"/>
  <c r="B42" i="28" s="1"/>
  <c r="B45" i="28" s="1"/>
  <c r="AP46" i="28"/>
  <c r="AP54" i="28"/>
  <c r="AP58" i="28"/>
  <c r="J10" i="28"/>
  <c r="AS10" i="28"/>
  <c r="J26" i="28"/>
  <c r="AS26" i="28"/>
  <c r="J30" i="28"/>
  <c r="AS30" i="28"/>
  <c r="J34" i="28"/>
  <c r="AS34" i="28"/>
  <c r="J38" i="28"/>
  <c r="AS38" i="28"/>
  <c r="J42" i="28"/>
  <c r="AS42" i="28"/>
  <c r="J46" i="28"/>
  <c r="AS46" i="28"/>
  <c r="E46" i="28" s="1"/>
  <c r="J50" i="28"/>
  <c r="AS50" i="28"/>
  <c r="J54" i="28"/>
  <c r="AS54" i="28"/>
  <c r="J58" i="28"/>
  <c r="AS58" i="28"/>
  <c r="J62" i="28"/>
  <c r="AS62" i="28"/>
  <c r="AS65" i="28" s="1"/>
  <c r="AS99" i="28"/>
  <c r="AR99" i="28"/>
  <c r="BP99" i="28"/>
  <c r="BU99" i="28"/>
  <c r="BU100" i="28" s="1"/>
  <c r="BZ99" i="28"/>
  <c r="BZ100" i="28" s="1"/>
  <c r="CE99" i="28"/>
  <c r="CJ99" i="28"/>
  <c r="CJ100" i="28" s="1"/>
  <c r="CO99" i="28"/>
  <c r="CT99" i="28"/>
  <c r="CY99" i="28"/>
  <c r="DD99" i="28"/>
  <c r="DD100" i="28"/>
  <c r="DI99" i="28"/>
  <c r="DN99" i="28"/>
  <c r="DS99" i="28"/>
  <c r="DX99" i="28"/>
  <c r="DX100" i="28" s="1"/>
  <c r="EC99" i="28"/>
  <c r="EH99" i="28"/>
  <c r="EM99" i="28"/>
  <c r="ER99" i="28"/>
  <c r="ER100" i="28" s="1"/>
  <c r="EW99" i="28"/>
  <c r="EW100" i="28" s="1"/>
  <c r="FB99" i="28"/>
  <c r="FB100" i="28" s="1"/>
  <c r="FG99" i="28"/>
  <c r="FG100" i="28" s="1"/>
  <c r="FL99" i="28"/>
  <c r="FL100" i="28" s="1"/>
  <c r="FQ99" i="28"/>
  <c r="FQ100" i="28" s="1"/>
  <c r="FV99" i="28"/>
  <c r="FV100" i="28" s="1"/>
  <c r="GA99" i="28"/>
  <c r="GF99" i="28"/>
  <c r="GF100" i="28" s="1"/>
  <c r="GK99" i="28"/>
  <c r="GK100" i="28" s="1"/>
  <c r="GP99" i="28"/>
  <c r="GP100" i="28" s="1"/>
  <c r="GU99" i="28"/>
  <c r="GZ99" i="28"/>
  <c r="GZ100" i="28" s="1"/>
  <c r="AP99" i="28"/>
  <c r="AS98" i="28"/>
  <c r="AR98" i="28"/>
  <c r="AQ98" i="28"/>
  <c r="AP98" i="28"/>
  <c r="AS95" i="28"/>
  <c r="AR95" i="28"/>
  <c r="AV95" i="28"/>
  <c r="BA95" i="28"/>
  <c r="BF95" i="28"/>
  <c r="BK95" i="28"/>
  <c r="BP95" i="28"/>
  <c r="BU95" i="28"/>
  <c r="BU96" i="28" s="1"/>
  <c r="BZ95" i="28"/>
  <c r="CE95" i="28"/>
  <c r="CJ95" i="28"/>
  <c r="CO95" i="28"/>
  <c r="CO96" i="28" s="1"/>
  <c r="CT95" i="28"/>
  <c r="CY95" i="28"/>
  <c r="DD95" i="28"/>
  <c r="DD96" i="28" s="1"/>
  <c r="DI95" i="28"/>
  <c r="DI96" i="28" s="1"/>
  <c r="DN95" i="28"/>
  <c r="DS95" i="28"/>
  <c r="DX95" i="28"/>
  <c r="DX96" i="28" s="1"/>
  <c r="EC95" i="28"/>
  <c r="EC96" i="28" s="1"/>
  <c r="EH95" i="28"/>
  <c r="EM95" i="28"/>
  <c r="EM96" i="28" s="1"/>
  <c r="ER95" i="28"/>
  <c r="EW95" i="28"/>
  <c r="EW96" i="28" s="1"/>
  <c r="FB95" i="28"/>
  <c r="FB96" i="28" s="1"/>
  <c r="FG95" i="28"/>
  <c r="FL95" i="28"/>
  <c r="FL96" i="28" s="1"/>
  <c r="FQ95" i="28"/>
  <c r="FQ96" i="28" s="1"/>
  <c r="FV95" i="28"/>
  <c r="FV96" i="28" s="1"/>
  <c r="GA95" i="28"/>
  <c r="GF95" i="28"/>
  <c r="GK95" i="28"/>
  <c r="GK96" i="28" s="1"/>
  <c r="GP95" i="28"/>
  <c r="GP96" i="28" s="1"/>
  <c r="GU95" i="28"/>
  <c r="GU96" i="28" s="1"/>
  <c r="GZ95" i="28"/>
  <c r="GZ96" i="28" s="1"/>
  <c r="AP95" i="28"/>
  <c r="AS94" i="28"/>
  <c r="AS97" i="28" s="1"/>
  <c r="AR94" i="28"/>
  <c r="AQ94" i="28"/>
  <c r="AP94" i="28"/>
  <c r="AS91" i="28"/>
  <c r="AR91" i="28"/>
  <c r="AV91" i="28"/>
  <c r="BA91" i="28"/>
  <c r="BF91" i="28"/>
  <c r="BK91" i="28"/>
  <c r="BP91" i="28"/>
  <c r="BU91" i="28"/>
  <c r="BU92" i="28" s="1"/>
  <c r="BZ91" i="28"/>
  <c r="BZ92" i="28" s="1"/>
  <c r="CE91" i="28"/>
  <c r="CE92" i="28" s="1"/>
  <c r="CJ91" i="28"/>
  <c r="CO91" i="28"/>
  <c r="CO92" i="28" s="1"/>
  <c r="CT91" i="28"/>
  <c r="CY91" i="28"/>
  <c r="DD91" i="28"/>
  <c r="DI91" i="28"/>
  <c r="DI92" i="28" s="1"/>
  <c r="DN91" i="28"/>
  <c r="DS91" i="28"/>
  <c r="DS92" i="28"/>
  <c r="DX91" i="28"/>
  <c r="EC91" i="28"/>
  <c r="EH91" i="28"/>
  <c r="EH92" i="28"/>
  <c r="EM91" i="28"/>
  <c r="ER91" i="28"/>
  <c r="ER92" i="28" s="1"/>
  <c r="EW91" i="28"/>
  <c r="EW92" i="28" s="1"/>
  <c r="FB91" i="28"/>
  <c r="FB92" i="28" s="1"/>
  <c r="FG91" i="28"/>
  <c r="FG92" i="28" s="1"/>
  <c r="FL91" i="28"/>
  <c r="FQ91" i="28"/>
  <c r="FV91" i="28"/>
  <c r="FV92" i="28" s="1"/>
  <c r="GA91" i="28"/>
  <c r="GF91" i="28"/>
  <c r="GF92" i="28" s="1"/>
  <c r="GK91" i="28"/>
  <c r="GK92" i="28" s="1"/>
  <c r="GP91" i="28"/>
  <c r="GP92" i="28" s="1"/>
  <c r="GU91" i="28"/>
  <c r="GZ91" i="28"/>
  <c r="GZ92" i="28" s="1"/>
  <c r="AP91" i="28"/>
  <c r="AS90" i="28"/>
  <c r="AS92" i="28" s="1"/>
  <c r="AR90" i="28"/>
  <c r="AQ90" i="28"/>
  <c r="AP90" i="28"/>
  <c r="AS83" i="28"/>
  <c r="AR83" i="28"/>
  <c r="AV83" i="28"/>
  <c r="AV84" i="28" s="1"/>
  <c r="BA83" i="28"/>
  <c r="BF83" i="28"/>
  <c r="BK83" i="28"/>
  <c r="BP83" i="28"/>
  <c r="BU83" i="28"/>
  <c r="BZ83" i="28"/>
  <c r="CE83" i="28"/>
  <c r="CJ83" i="28"/>
  <c r="CO83" i="28"/>
  <c r="CT83" i="28"/>
  <c r="CT84" i="28" s="1"/>
  <c r="CY83" i="28"/>
  <c r="DD83" i="28"/>
  <c r="DD84" i="28" s="1"/>
  <c r="DI83" i="28"/>
  <c r="DI84" i="28" s="1"/>
  <c r="DN83" i="28"/>
  <c r="DS83" i="28"/>
  <c r="DX83" i="28"/>
  <c r="EC83" i="28"/>
  <c r="EC84" i="28" s="1"/>
  <c r="EH83" i="28"/>
  <c r="EM83" i="28"/>
  <c r="ER83" i="28"/>
  <c r="ER84" i="28" s="1"/>
  <c r="EW83" i="28"/>
  <c r="EW84" i="28" s="1"/>
  <c r="FB83" i="28"/>
  <c r="FG83" i="28"/>
  <c r="FG84" i="28" s="1"/>
  <c r="FL83" i="28"/>
  <c r="FL84" i="28" s="1"/>
  <c r="FQ83" i="28"/>
  <c r="FQ84" i="28" s="1"/>
  <c r="FV83" i="28"/>
  <c r="FV84" i="28" s="1"/>
  <c r="GA83" i="28"/>
  <c r="GF83" i="28"/>
  <c r="GF84" i="28" s="1"/>
  <c r="GK83" i="28"/>
  <c r="GK84" i="28" s="1"/>
  <c r="GP83" i="28"/>
  <c r="GU83" i="28"/>
  <c r="GU84" i="28" s="1"/>
  <c r="GZ83" i="28"/>
  <c r="GZ84" i="28" s="1"/>
  <c r="AP83" i="28"/>
  <c r="AS82" i="28"/>
  <c r="AR82" i="28"/>
  <c r="AQ82" i="28"/>
  <c r="AQ85" i="28" s="1"/>
  <c r="AP82" i="28"/>
  <c r="AS79" i="28"/>
  <c r="AR79" i="28"/>
  <c r="AV79" i="28"/>
  <c r="AV80" i="28" s="1"/>
  <c r="BA79" i="28"/>
  <c r="BF79" i="28"/>
  <c r="BK79" i="28"/>
  <c r="BK80" i="28" s="1"/>
  <c r="BP79" i="28"/>
  <c r="BU79" i="28"/>
  <c r="BZ79" i="28"/>
  <c r="CE79" i="28"/>
  <c r="CE80" i="28" s="1"/>
  <c r="CJ79" i="28"/>
  <c r="CJ80" i="28" s="1"/>
  <c r="CO79" i="28"/>
  <c r="CT79" i="28"/>
  <c r="CY79" i="28"/>
  <c r="DD79" i="28"/>
  <c r="DI79" i="28"/>
  <c r="DN79" i="28"/>
  <c r="DS79" i="28"/>
  <c r="DX79" i="28"/>
  <c r="EC79" i="28"/>
  <c r="EC80" i="28" s="1"/>
  <c r="EH79" i="28"/>
  <c r="EM79" i="28"/>
  <c r="ER79" i="28"/>
  <c r="EW79" i="28"/>
  <c r="EW80" i="28" s="1"/>
  <c r="FB79" i="28"/>
  <c r="FG79" i="28"/>
  <c r="FL79" i="28"/>
  <c r="FL80" i="28" s="1"/>
  <c r="FQ79" i="28"/>
  <c r="FV79" i="28"/>
  <c r="GA79" i="28"/>
  <c r="GF79" i="28"/>
  <c r="GK79" i="28"/>
  <c r="GP79" i="28"/>
  <c r="GP80" i="28" s="1"/>
  <c r="GU79" i="28"/>
  <c r="GU80" i="28" s="1"/>
  <c r="GZ79" i="28"/>
  <c r="GZ80" i="28" s="1"/>
  <c r="AP79" i="28"/>
  <c r="AS78" i="28"/>
  <c r="AR78" i="28"/>
  <c r="AQ78" i="28"/>
  <c r="AP78" i="28"/>
  <c r="AS75" i="28"/>
  <c r="AR75" i="28"/>
  <c r="AR71" i="28" s="1"/>
  <c r="AV75" i="28"/>
  <c r="BA75" i="28"/>
  <c r="BF75" i="28"/>
  <c r="BK75" i="28"/>
  <c r="BP75" i="28"/>
  <c r="BU75" i="28"/>
  <c r="BZ75" i="28"/>
  <c r="BZ71" i="28" s="1"/>
  <c r="CE75" i="28"/>
  <c r="CJ75" i="28"/>
  <c r="CO75" i="28"/>
  <c r="CT75" i="28"/>
  <c r="CY75" i="28"/>
  <c r="CY71" i="28" s="1"/>
  <c r="DD75" i="28"/>
  <c r="DD76" i="28" s="1"/>
  <c r="DI75" i="28"/>
  <c r="DN75" i="28"/>
  <c r="DN76" i="28" s="1"/>
  <c r="DS75" i="28"/>
  <c r="DX75" i="28"/>
  <c r="EC75" i="28"/>
  <c r="EH75" i="28"/>
  <c r="EH71" i="28"/>
  <c r="EM75" i="28"/>
  <c r="ER75" i="28"/>
  <c r="EW75" i="28"/>
  <c r="FB75" i="28"/>
  <c r="FG75" i="28"/>
  <c r="FL75" i="28"/>
  <c r="FQ75" i="28"/>
  <c r="FV75" i="28"/>
  <c r="GA75" i="28"/>
  <c r="GF75" i="28"/>
  <c r="GK75" i="28"/>
  <c r="GP75" i="28"/>
  <c r="GU75" i="28"/>
  <c r="GZ75" i="28"/>
  <c r="AP75" i="28"/>
  <c r="AS74" i="28"/>
  <c r="AR74" i="28"/>
  <c r="AQ74" i="28"/>
  <c r="AP74" i="28"/>
  <c r="AS63" i="28"/>
  <c r="AR63" i="28"/>
  <c r="CE63" i="28"/>
  <c r="CJ63" i="28"/>
  <c r="CJ64" i="28"/>
  <c r="CO63" i="28"/>
  <c r="CT63" i="28"/>
  <c r="CY63" i="28"/>
  <c r="DD63" i="28"/>
  <c r="DI63" i="28"/>
  <c r="DN63" i="28"/>
  <c r="DS63" i="28"/>
  <c r="DX63" i="28"/>
  <c r="DX64" i="28" s="1"/>
  <c r="EC63" i="28"/>
  <c r="EH63" i="28"/>
  <c r="EM63" i="28"/>
  <c r="ER63" i="28"/>
  <c r="EW63" i="28"/>
  <c r="FB63" i="28"/>
  <c r="FG63" i="28"/>
  <c r="FL63" i="28"/>
  <c r="FL64" i="28" s="1"/>
  <c r="FQ63" i="28"/>
  <c r="FQ64" i="28" s="1"/>
  <c r="FV63" i="28"/>
  <c r="GA63" i="28"/>
  <c r="GF63" i="28"/>
  <c r="GK63" i="28"/>
  <c r="GK64" i="28" s="1"/>
  <c r="GP63" i="28"/>
  <c r="GP64" i="28" s="1"/>
  <c r="GU63" i="28"/>
  <c r="GZ63" i="28"/>
  <c r="AP63" i="28"/>
  <c r="AR62" i="28"/>
  <c r="AR64" i="28" s="1"/>
  <c r="AS59" i="28"/>
  <c r="AR59" i="28"/>
  <c r="CE59" i="28"/>
  <c r="CJ59" i="28"/>
  <c r="CO59" i="28"/>
  <c r="CO60" i="28" s="1"/>
  <c r="CT59" i="28"/>
  <c r="CT60" i="28" s="1"/>
  <c r="CY59" i="28"/>
  <c r="CY60" i="28"/>
  <c r="DD59" i="28"/>
  <c r="DD60" i="28"/>
  <c r="DI59" i="28"/>
  <c r="DN59" i="28"/>
  <c r="DS59" i="28"/>
  <c r="DS60" i="28"/>
  <c r="DX59" i="28"/>
  <c r="DX60" i="28"/>
  <c r="EC59" i="28"/>
  <c r="EC60" i="28"/>
  <c r="EH59" i="28"/>
  <c r="EM59" i="28"/>
  <c r="EM60" i="28" s="1"/>
  <c r="ER59" i="28"/>
  <c r="ER60" i="28" s="1"/>
  <c r="EW59" i="28"/>
  <c r="EW60" i="28" s="1"/>
  <c r="FB59" i="28"/>
  <c r="FG59" i="28"/>
  <c r="FG60" i="28" s="1"/>
  <c r="FL59" i="28"/>
  <c r="FL60" i="28" s="1"/>
  <c r="FQ59" i="28"/>
  <c r="FQ60" i="28" s="1"/>
  <c r="FV59" i="28"/>
  <c r="FV60" i="28" s="1"/>
  <c r="GA59" i="28"/>
  <c r="GA60" i="28" s="1"/>
  <c r="GF59" i="28"/>
  <c r="GF60" i="28" s="1"/>
  <c r="GK59" i="28"/>
  <c r="GK60" i="28" s="1"/>
  <c r="GP59" i="28"/>
  <c r="GU59" i="28"/>
  <c r="GU60" i="28" s="1"/>
  <c r="GZ59" i="28"/>
  <c r="GZ60" i="28" s="1"/>
  <c r="AP59" i="28"/>
  <c r="AR58" i="28"/>
  <c r="AS55" i="28"/>
  <c r="AR55" i="28"/>
  <c r="CE55" i="28"/>
  <c r="CJ55" i="28"/>
  <c r="CO55" i="28"/>
  <c r="CT55" i="28"/>
  <c r="CY55" i="28"/>
  <c r="DD55" i="28"/>
  <c r="DI55" i="28"/>
  <c r="DI56" i="28" s="1"/>
  <c r="DN55" i="28"/>
  <c r="DN56" i="28" s="1"/>
  <c r="DS55" i="28"/>
  <c r="DX55" i="28"/>
  <c r="DX56" i="28" s="1"/>
  <c r="EC55" i="28"/>
  <c r="EC56" i="28" s="1"/>
  <c r="EH55" i="28"/>
  <c r="EM55" i="28"/>
  <c r="EM56" i="28" s="1"/>
  <c r="ER55" i="28"/>
  <c r="ER56" i="28" s="1"/>
  <c r="EW55" i="28"/>
  <c r="EW56" i="28" s="1"/>
  <c r="FB55" i="28"/>
  <c r="FB56" i="28" s="1"/>
  <c r="FG55" i="28"/>
  <c r="FG56" i="28" s="1"/>
  <c r="FL55" i="28"/>
  <c r="FL56" i="28" s="1"/>
  <c r="FQ55" i="28"/>
  <c r="FQ56" i="28" s="1"/>
  <c r="FV55" i="28"/>
  <c r="GA55" i="28"/>
  <c r="GA56" i="28" s="1"/>
  <c r="GF55" i="28"/>
  <c r="GF56" i="28" s="1"/>
  <c r="GK55" i="28"/>
  <c r="GK56" i="28" s="1"/>
  <c r="GP55" i="28"/>
  <c r="GP56" i="28" s="1"/>
  <c r="GU55" i="28"/>
  <c r="GU56" i="28" s="1"/>
  <c r="GZ55" i="28"/>
  <c r="GZ56" i="28" s="1"/>
  <c r="AP55" i="28"/>
  <c r="AR54" i="28"/>
  <c r="AS51" i="28"/>
  <c r="AR51" i="28"/>
  <c r="CE51" i="28"/>
  <c r="CE52" i="28" s="1"/>
  <c r="CJ51" i="28"/>
  <c r="CJ52" i="28" s="1"/>
  <c r="CO51" i="28"/>
  <c r="CO52" i="28" s="1"/>
  <c r="CT51" i="28"/>
  <c r="CT52" i="28"/>
  <c r="CY51" i="28"/>
  <c r="CY52" i="28"/>
  <c r="DD51" i="28"/>
  <c r="DI51" i="28"/>
  <c r="DI52" i="28" s="1"/>
  <c r="DN51" i="28"/>
  <c r="DN52" i="28" s="1"/>
  <c r="DS51" i="28"/>
  <c r="DS52" i="28" s="1"/>
  <c r="DX51" i="28"/>
  <c r="EC51" i="28"/>
  <c r="EC52" i="28" s="1"/>
  <c r="EH51" i="28"/>
  <c r="EH52" i="28" s="1"/>
  <c r="EM51" i="28"/>
  <c r="EM52" i="28" s="1"/>
  <c r="ER51" i="28"/>
  <c r="ER52" i="28" s="1"/>
  <c r="EW51" i="28"/>
  <c r="EW52" i="28" s="1"/>
  <c r="FB51" i="28"/>
  <c r="FB52" i="28" s="1"/>
  <c r="FG51" i="28"/>
  <c r="FG52" i="28" s="1"/>
  <c r="FL51" i="28"/>
  <c r="FQ51" i="28"/>
  <c r="FV51" i="28"/>
  <c r="FV52" i="28" s="1"/>
  <c r="GA51" i="28"/>
  <c r="GA52" i="28" s="1"/>
  <c r="GF51" i="28"/>
  <c r="GF52" i="28" s="1"/>
  <c r="GK51" i="28"/>
  <c r="GP51" i="28"/>
  <c r="GP52" i="28" s="1"/>
  <c r="GU51" i="28"/>
  <c r="GU52" i="28" s="1"/>
  <c r="GZ51" i="28"/>
  <c r="AP51" i="28"/>
  <c r="AR50" i="28"/>
  <c r="AS47" i="28"/>
  <c r="AR47" i="28"/>
  <c r="BK47" i="28"/>
  <c r="BK48" i="28" s="1"/>
  <c r="CE47" i="28"/>
  <c r="CJ47" i="28"/>
  <c r="CO47" i="28"/>
  <c r="CO48" i="28" s="1"/>
  <c r="CT47" i="28"/>
  <c r="CT48" i="28"/>
  <c r="CY47" i="28"/>
  <c r="CY48" i="28"/>
  <c r="DD47" i="28"/>
  <c r="DI47" i="28"/>
  <c r="DI48" i="28" s="1"/>
  <c r="DN47" i="28"/>
  <c r="DN48" i="28" s="1"/>
  <c r="DS47" i="28"/>
  <c r="DX47" i="28"/>
  <c r="EC47" i="28"/>
  <c r="EH47" i="28"/>
  <c r="EH48" i="28"/>
  <c r="EM47" i="28"/>
  <c r="EM48" i="28"/>
  <c r="ER47" i="28"/>
  <c r="ER48" i="28"/>
  <c r="EW47" i="28"/>
  <c r="FB47" i="28"/>
  <c r="FB48" i="28" s="1"/>
  <c r="FG47" i="28"/>
  <c r="FG48" i="28" s="1"/>
  <c r="FL47" i="28"/>
  <c r="FL48" i="28" s="1"/>
  <c r="FQ47" i="28"/>
  <c r="FQ48" i="28" s="1"/>
  <c r="FV47" i="28"/>
  <c r="GA47" i="28"/>
  <c r="GA48" i="28"/>
  <c r="GF47" i="28"/>
  <c r="GF48" i="28"/>
  <c r="GK47" i="28"/>
  <c r="GK48" i="28"/>
  <c r="GP47" i="28"/>
  <c r="GP48" i="28"/>
  <c r="GU47" i="28"/>
  <c r="GU48" i="28"/>
  <c r="GZ47" i="28"/>
  <c r="GZ48" i="28"/>
  <c r="AP47" i="28"/>
  <c r="AR46" i="28"/>
  <c r="AQ46" i="28"/>
  <c r="AS43" i="28"/>
  <c r="AR43" i="28"/>
  <c r="AV43" i="28"/>
  <c r="BA43" i="28"/>
  <c r="BA44" i="28" s="1"/>
  <c r="BF43" i="28"/>
  <c r="BK43" i="28"/>
  <c r="BK44" i="28" s="1"/>
  <c r="BP43" i="28"/>
  <c r="BP44" i="28" s="1"/>
  <c r="BU43" i="28"/>
  <c r="BU44" i="28" s="1"/>
  <c r="BZ43" i="28"/>
  <c r="BZ44" i="28" s="1"/>
  <c r="CE43" i="28"/>
  <c r="CE44" i="28" s="1"/>
  <c r="CJ43" i="28"/>
  <c r="CO43" i="28"/>
  <c r="CO44" i="28" s="1"/>
  <c r="CT43" i="28"/>
  <c r="CY43" i="28"/>
  <c r="CY44" i="28" s="1"/>
  <c r="DD43" i="28"/>
  <c r="DD44" i="28" s="1"/>
  <c r="DI43" i="28"/>
  <c r="DN43" i="28"/>
  <c r="DN44" i="28" s="1"/>
  <c r="DS43" i="28"/>
  <c r="DS44" i="28" s="1"/>
  <c r="DX43" i="28"/>
  <c r="DX44" i="28" s="1"/>
  <c r="EC43" i="28"/>
  <c r="EH43" i="28"/>
  <c r="EM43" i="28"/>
  <c r="EM44" i="28"/>
  <c r="ER43" i="28"/>
  <c r="ER44" i="28"/>
  <c r="EW43" i="28"/>
  <c r="EW44" i="28"/>
  <c r="FB43" i="28"/>
  <c r="FG43" i="28"/>
  <c r="FG44" i="28" s="1"/>
  <c r="FL43" i="28"/>
  <c r="FL44" i="28" s="1"/>
  <c r="FQ43" i="28"/>
  <c r="FV43" i="28"/>
  <c r="FV44" i="28"/>
  <c r="GA43" i="28"/>
  <c r="GA44" i="28"/>
  <c r="GF43" i="28"/>
  <c r="GF44" i="28"/>
  <c r="GK43" i="28"/>
  <c r="GP43" i="28"/>
  <c r="GP44" i="28" s="1"/>
  <c r="GU43" i="28"/>
  <c r="GU44" i="28" s="1"/>
  <c r="GZ43" i="28"/>
  <c r="GZ44" i="28" s="1"/>
  <c r="AP43" i="28"/>
  <c r="AR42" i="28"/>
  <c r="AQ42" i="28"/>
  <c r="AS39" i="28"/>
  <c r="AR39" i="28"/>
  <c r="AV39" i="28"/>
  <c r="BA39" i="28"/>
  <c r="BF39" i="28"/>
  <c r="BF40" i="28"/>
  <c r="BK39" i="28"/>
  <c r="BP39" i="28"/>
  <c r="BP40" i="28" s="1"/>
  <c r="BU39" i="28"/>
  <c r="BU40" i="28" s="1"/>
  <c r="BZ39" i="28"/>
  <c r="CE39" i="28"/>
  <c r="CJ39" i="28"/>
  <c r="CJ40" i="28" s="1"/>
  <c r="CO39" i="28"/>
  <c r="CT39" i="28"/>
  <c r="CY39" i="28"/>
  <c r="DD39" i="28"/>
  <c r="DD40" i="28" s="1"/>
  <c r="DI39" i="28"/>
  <c r="DI40" i="28" s="1"/>
  <c r="DN39" i="28"/>
  <c r="DS39" i="28"/>
  <c r="DX39" i="28"/>
  <c r="DX40" i="28" s="1"/>
  <c r="EC39" i="28"/>
  <c r="EC40" i="28" s="1"/>
  <c r="EH39" i="28"/>
  <c r="EM39" i="28"/>
  <c r="EM40" i="28" s="1"/>
  <c r="ER39" i="28"/>
  <c r="ER40" i="28" s="1"/>
  <c r="EW39" i="28"/>
  <c r="EW40" i="28" s="1"/>
  <c r="FB39" i="28"/>
  <c r="FB40" i="28" s="1"/>
  <c r="FG39" i="28"/>
  <c r="FG40" i="28" s="1"/>
  <c r="FL39" i="28"/>
  <c r="FL40" i="28" s="1"/>
  <c r="FQ39" i="28"/>
  <c r="FQ40" i="28" s="1"/>
  <c r="FV39" i="28"/>
  <c r="GA39" i="28"/>
  <c r="GF39" i="28"/>
  <c r="GF40" i="28" s="1"/>
  <c r="GK39" i="28"/>
  <c r="GK40" i="28" s="1"/>
  <c r="GP39" i="28"/>
  <c r="GP40" i="28" s="1"/>
  <c r="GU39" i="28"/>
  <c r="GU40" i="28" s="1"/>
  <c r="GZ39" i="28"/>
  <c r="GZ40" i="28" s="1"/>
  <c r="AP39" i="28"/>
  <c r="AR38" i="28"/>
  <c r="AQ38" i="28"/>
  <c r="AS35" i="28"/>
  <c r="AR35" i="28"/>
  <c r="AV35" i="28"/>
  <c r="AV36" i="28" s="1"/>
  <c r="BA35" i="28"/>
  <c r="BF35" i="28"/>
  <c r="BF36" i="28" s="1"/>
  <c r="BK35" i="28"/>
  <c r="BK36" i="28" s="1"/>
  <c r="BP35" i="28"/>
  <c r="BU35" i="28"/>
  <c r="BU36" i="28" s="1"/>
  <c r="BZ35" i="28"/>
  <c r="BZ36" i="28" s="1"/>
  <c r="CE35" i="28"/>
  <c r="CJ35" i="28"/>
  <c r="CJ36" i="28" s="1"/>
  <c r="CO35" i="28"/>
  <c r="CO36" i="28" s="1"/>
  <c r="CT35" i="28"/>
  <c r="CY35" i="28"/>
  <c r="DD35" i="28"/>
  <c r="DI35" i="28"/>
  <c r="DI36" i="28" s="1"/>
  <c r="DN35" i="28"/>
  <c r="DS35" i="28"/>
  <c r="DS36" i="28" s="1"/>
  <c r="DX35" i="28"/>
  <c r="EC35" i="28"/>
  <c r="EC36" i="28" s="1"/>
  <c r="EH35" i="28"/>
  <c r="EH36" i="28" s="1"/>
  <c r="EM35" i="28"/>
  <c r="EM36" i="28" s="1"/>
  <c r="ER35" i="28"/>
  <c r="EW35" i="28"/>
  <c r="EW36" i="28" s="1"/>
  <c r="FB35" i="28"/>
  <c r="FB36" i="28" s="1"/>
  <c r="FG35" i="28"/>
  <c r="FG36" i="28" s="1"/>
  <c r="FL35" i="28"/>
  <c r="FQ35" i="28"/>
  <c r="FQ36" i="28" s="1"/>
  <c r="FV35" i="28"/>
  <c r="FV36" i="28" s="1"/>
  <c r="GA35" i="28"/>
  <c r="GF35" i="28"/>
  <c r="GF36" i="28" s="1"/>
  <c r="GK35" i="28"/>
  <c r="GK36" i="28" s="1"/>
  <c r="GP35" i="28"/>
  <c r="GP36" i="28" s="1"/>
  <c r="GU35" i="28"/>
  <c r="GU36" i="28" s="1"/>
  <c r="GZ35" i="28"/>
  <c r="AP35" i="28"/>
  <c r="AR34" i="28"/>
  <c r="AQ34" i="28"/>
  <c r="AS31" i="28"/>
  <c r="AR31" i="28"/>
  <c r="AV31" i="28"/>
  <c r="BA31" i="28"/>
  <c r="BF31" i="28"/>
  <c r="BK31" i="28"/>
  <c r="BP31" i="28"/>
  <c r="BU31" i="28"/>
  <c r="BU32" i="28" s="1"/>
  <c r="BZ31" i="28"/>
  <c r="BZ32" i="28" s="1"/>
  <c r="CE31" i="28"/>
  <c r="CJ31" i="28"/>
  <c r="CO31" i="28"/>
  <c r="CO32" i="28" s="1"/>
  <c r="CT31" i="28"/>
  <c r="CY31" i="28"/>
  <c r="DD31" i="28"/>
  <c r="DI31" i="28"/>
  <c r="DN31" i="28"/>
  <c r="DS31" i="28"/>
  <c r="DX31" i="28"/>
  <c r="EC31" i="28"/>
  <c r="EC32" i="28" s="1"/>
  <c r="EH31" i="28"/>
  <c r="EH32" i="28" s="1"/>
  <c r="EM31" i="28"/>
  <c r="EM32" i="28" s="1"/>
  <c r="ER31" i="28"/>
  <c r="ER32" i="28" s="1"/>
  <c r="EW31" i="28"/>
  <c r="EW32" i="28" s="1"/>
  <c r="FB31" i="28"/>
  <c r="FG31" i="28"/>
  <c r="FG32" i="28" s="1"/>
  <c r="FL31" i="28"/>
  <c r="FL32" i="28" s="1"/>
  <c r="FQ31" i="28"/>
  <c r="FQ32" i="28" s="1"/>
  <c r="FV31" i="28"/>
  <c r="GA31" i="28"/>
  <c r="GA32" i="28" s="1"/>
  <c r="GF31" i="28"/>
  <c r="GK31" i="28"/>
  <c r="GK32" i="28" s="1"/>
  <c r="GP31" i="28"/>
  <c r="GU31" i="28"/>
  <c r="GU32" i="28" s="1"/>
  <c r="GZ31" i="28"/>
  <c r="GZ32" i="28" s="1"/>
  <c r="AP31" i="28"/>
  <c r="AR30" i="28"/>
  <c r="AQ30" i="28"/>
  <c r="AS27" i="28"/>
  <c r="AR27" i="28"/>
  <c r="AV27" i="28"/>
  <c r="AV23" i="28" s="1"/>
  <c r="BA27" i="28"/>
  <c r="BF27" i="28"/>
  <c r="BK27" i="28"/>
  <c r="BP27" i="28"/>
  <c r="BU27" i="28"/>
  <c r="BU28" i="28" s="1"/>
  <c r="BZ27" i="28"/>
  <c r="CE27" i="28"/>
  <c r="CE28" i="28" s="1"/>
  <c r="CJ27" i="28"/>
  <c r="CO27" i="28"/>
  <c r="CT27" i="28"/>
  <c r="CY27" i="28"/>
  <c r="CY28" i="28" s="1"/>
  <c r="DD27" i="28"/>
  <c r="DI27" i="28"/>
  <c r="DN27" i="28"/>
  <c r="DS27" i="28"/>
  <c r="DX27" i="28"/>
  <c r="DX28" i="28" s="1"/>
  <c r="EC27" i="28"/>
  <c r="EH27" i="28"/>
  <c r="EM27" i="28"/>
  <c r="EM28" i="28" s="1"/>
  <c r="ER27" i="28"/>
  <c r="EW27" i="28"/>
  <c r="FB27" i="28"/>
  <c r="FB28" i="28" s="1"/>
  <c r="FG27" i="28"/>
  <c r="FL27" i="28"/>
  <c r="FL28" i="28" s="1"/>
  <c r="FQ27" i="28"/>
  <c r="FV27" i="28"/>
  <c r="GA27" i="28"/>
  <c r="GA28" i="28" s="1"/>
  <c r="GF27" i="28"/>
  <c r="GK27" i="28"/>
  <c r="GP27" i="28"/>
  <c r="GU27" i="28"/>
  <c r="GZ27" i="28"/>
  <c r="AP27" i="28"/>
  <c r="AR26" i="28"/>
  <c r="AQ26" i="28"/>
  <c r="AP11" i="28"/>
  <c r="CE11" i="28"/>
  <c r="CJ11" i="28"/>
  <c r="CO11" i="28"/>
  <c r="CT11" i="28"/>
  <c r="CT12" i="28" s="1"/>
  <c r="CY11" i="28"/>
  <c r="CY12" i="28" s="1"/>
  <c r="DD11" i="28"/>
  <c r="DI11" i="28"/>
  <c r="DN11" i="28"/>
  <c r="DN12" i="28" s="1"/>
  <c r="DS11" i="28"/>
  <c r="DX11" i="28"/>
  <c r="DX12" i="28" s="1"/>
  <c r="EC11" i="28"/>
  <c r="EH11" i="28"/>
  <c r="EM11" i="28"/>
  <c r="ER11" i="28"/>
  <c r="ER12" i="28" s="1"/>
  <c r="EW11" i="28"/>
  <c r="EW12" i="28" s="1"/>
  <c r="FB11" i="28"/>
  <c r="FG11" i="28"/>
  <c r="FG12" i="28" s="1"/>
  <c r="FL11" i="28"/>
  <c r="FQ11" i="28"/>
  <c r="FQ12" i="28" s="1"/>
  <c r="FV11" i="28"/>
  <c r="GA11" i="28"/>
  <c r="GF11" i="28"/>
  <c r="GK11" i="28"/>
  <c r="GK12" i="28"/>
  <c r="GP11" i="28"/>
  <c r="GU11" i="28"/>
  <c r="GU12" i="28" s="1"/>
  <c r="GZ11" i="28"/>
  <c r="GZ12" i="28" s="1"/>
  <c r="AR11" i="28"/>
  <c r="AS11" i="28"/>
  <c r="AQ10" i="28"/>
  <c r="AR10" i="28"/>
  <c r="GY70" i="28"/>
  <c r="GY73" i="28" s="1"/>
  <c r="GZ70" i="28"/>
  <c r="HA70" i="28"/>
  <c r="HB70" i="28"/>
  <c r="GY71" i="28"/>
  <c r="GZ87" i="28"/>
  <c r="GZ88" i="28" s="1"/>
  <c r="HA71" i="28"/>
  <c r="HB71" i="28"/>
  <c r="HC98" i="28"/>
  <c r="HB101" i="28"/>
  <c r="HA101" i="28"/>
  <c r="GZ101" i="28"/>
  <c r="GY101" i="28"/>
  <c r="HB100" i="28"/>
  <c r="HA100" i="28"/>
  <c r="GY100" i="28"/>
  <c r="HC94" i="28"/>
  <c r="HC97" i="28" s="1"/>
  <c r="HB97" i="28"/>
  <c r="HA97" i="28"/>
  <c r="GZ97" i="28"/>
  <c r="GY97" i="28"/>
  <c r="HB96" i="28"/>
  <c r="HA96" i="28"/>
  <c r="GY96" i="28"/>
  <c r="HC90" i="28"/>
  <c r="HB93" i="28"/>
  <c r="HA93" i="28"/>
  <c r="GZ93" i="28"/>
  <c r="GY93" i="28"/>
  <c r="HB92" i="28"/>
  <c r="HA92" i="28"/>
  <c r="GY92" i="28"/>
  <c r="HC86" i="28"/>
  <c r="HC89" i="28" s="1"/>
  <c r="HB89" i="28"/>
  <c r="HA89" i="28"/>
  <c r="GZ89" i="28"/>
  <c r="GY89" i="28"/>
  <c r="HC88" i="28"/>
  <c r="HB88" i="28"/>
  <c r="HA88" i="28"/>
  <c r="GY88" i="28"/>
  <c r="HC82" i="28"/>
  <c r="HB85" i="28"/>
  <c r="HA85" i="28"/>
  <c r="GZ85" i="28"/>
  <c r="GY85" i="28"/>
  <c r="HB84" i="28"/>
  <c r="HA84" i="28"/>
  <c r="GY84" i="28"/>
  <c r="HC78" i="28"/>
  <c r="HB81" i="28"/>
  <c r="HA81" i="28"/>
  <c r="GZ81" i="28"/>
  <c r="GY81" i="28"/>
  <c r="HB80" i="28"/>
  <c r="HA80" i="28"/>
  <c r="GY80" i="28"/>
  <c r="HC74" i="28"/>
  <c r="HB77" i="28"/>
  <c r="HA77" i="28"/>
  <c r="GZ77" i="28"/>
  <c r="GY77" i="28"/>
  <c r="HB76" i="28"/>
  <c r="HA76" i="28"/>
  <c r="GZ76" i="28"/>
  <c r="GY76" i="28"/>
  <c r="HB73" i="28"/>
  <c r="HC62" i="28"/>
  <c r="HC64" i="28"/>
  <c r="HB65" i="28"/>
  <c r="HA65" i="28"/>
  <c r="GZ65" i="28"/>
  <c r="GY65" i="28"/>
  <c r="HB64" i="28"/>
  <c r="HA64" i="28"/>
  <c r="GY64" i="28"/>
  <c r="HC58" i="28"/>
  <c r="HB61" i="28"/>
  <c r="HA61" i="28"/>
  <c r="GZ61" i="28"/>
  <c r="GY61" i="28"/>
  <c r="HB60" i="28"/>
  <c r="HA60" i="28"/>
  <c r="GY60" i="28"/>
  <c r="HC54" i="28"/>
  <c r="HB57" i="28"/>
  <c r="HA57" i="28"/>
  <c r="GZ57" i="28"/>
  <c r="GY57" i="28"/>
  <c r="HB56" i="28"/>
  <c r="HA56" i="28"/>
  <c r="GY56" i="28"/>
  <c r="HC50" i="28"/>
  <c r="HB53" i="28"/>
  <c r="HA53" i="28"/>
  <c r="GZ53" i="28"/>
  <c r="GY53" i="28"/>
  <c r="HB52" i="28"/>
  <c r="HA52" i="28"/>
  <c r="GZ52" i="28"/>
  <c r="GY52" i="28"/>
  <c r="HC46" i="28"/>
  <c r="HB49" i="28"/>
  <c r="HA49" i="28"/>
  <c r="GZ49" i="28"/>
  <c r="GY49" i="28"/>
  <c r="HB48" i="28"/>
  <c r="HA48" i="28"/>
  <c r="GY48" i="28"/>
  <c r="HC42" i="28"/>
  <c r="HB45" i="28"/>
  <c r="HA45" i="28"/>
  <c r="GZ45" i="28"/>
  <c r="GY45" i="28"/>
  <c r="HB44" i="28"/>
  <c r="HA44" i="28"/>
  <c r="GY44" i="28"/>
  <c r="HC38" i="28"/>
  <c r="HB41" i="28"/>
  <c r="HA41" i="28"/>
  <c r="GZ41" i="28"/>
  <c r="GY41" i="28"/>
  <c r="HB40" i="28"/>
  <c r="HA40" i="28"/>
  <c r="GY40" i="28"/>
  <c r="HC34" i="28"/>
  <c r="HC37" i="28" s="1"/>
  <c r="HB37" i="28"/>
  <c r="HA37" i="28"/>
  <c r="GZ37" i="28"/>
  <c r="GY37" i="28"/>
  <c r="HB36" i="28"/>
  <c r="HA36" i="28"/>
  <c r="GZ36" i="28"/>
  <c r="GY36" i="28"/>
  <c r="HC30" i="28"/>
  <c r="HB33" i="28"/>
  <c r="HA33" i="28"/>
  <c r="GZ33" i="28"/>
  <c r="GY33" i="28"/>
  <c r="HB32" i="28"/>
  <c r="HA32" i="28"/>
  <c r="GY32" i="28"/>
  <c r="HC26" i="28"/>
  <c r="HC28" i="28" s="1"/>
  <c r="HB29" i="28"/>
  <c r="HA29" i="28"/>
  <c r="GZ29" i="28"/>
  <c r="GY29" i="28"/>
  <c r="HB28" i="28"/>
  <c r="HA28" i="28"/>
  <c r="GY28" i="28"/>
  <c r="GY22" i="28"/>
  <c r="GZ22" i="28"/>
  <c r="HA22" i="28"/>
  <c r="HA25" i="28"/>
  <c r="HB22" i="28"/>
  <c r="HB18" i="28"/>
  <c r="GY23" i="28"/>
  <c r="GY19" i="28"/>
  <c r="GY15" i="28" s="1"/>
  <c r="GY7" i="28" s="1"/>
  <c r="HA23" i="28"/>
  <c r="HB23" i="28"/>
  <c r="HC10" i="28"/>
  <c r="HC12" i="28"/>
  <c r="HC13" i="28"/>
  <c r="HB13" i="28"/>
  <c r="HA13" i="28"/>
  <c r="GZ13" i="28"/>
  <c r="GY13" i="28"/>
  <c r="HB12" i="28"/>
  <c r="HA12" i="28"/>
  <c r="GY12" i="28"/>
  <c r="GT70" i="28"/>
  <c r="GU70" i="28"/>
  <c r="GV70" i="28"/>
  <c r="GV66" i="28"/>
  <c r="GW70" i="28"/>
  <c r="GT71" i="28"/>
  <c r="GU87" i="28"/>
  <c r="GU88" i="28"/>
  <c r="GV71" i="28"/>
  <c r="GW71" i="28"/>
  <c r="GX98" i="28"/>
  <c r="GX101" i="28"/>
  <c r="GW101" i="28"/>
  <c r="GV101" i="28"/>
  <c r="GU101" i="28"/>
  <c r="GT101" i="28"/>
  <c r="GW100" i="28"/>
  <c r="GV100" i="28"/>
  <c r="GU100" i="28"/>
  <c r="GT100" i="28"/>
  <c r="GX94" i="28"/>
  <c r="GX96" i="28"/>
  <c r="GW97" i="28"/>
  <c r="GV97" i="28"/>
  <c r="GU97" i="28"/>
  <c r="GT97" i="28"/>
  <c r="GW96" i="28"/>
  <c r="GV96" i="28"/>
  <c r="GT96" i="28"/>
  <c r="GX90" i="28"/>
  <c r="GW93" i="28"/>
  <c r="GV93" i="28"/>
  <c r="GU93" i="28"/>
  <c r="GT93" i="28"/>
  <c r="GW92" i="28"/>
  <c r="GV92" i="28"/>
  <c r="GT92" i="28"/>
  <c r="GX86" i="28"/>
  <c r="GX89" i="28" s="1"/>
  <c r="GW89" i="28"/>
  <c r="GV89" i="28"/>
  <c r="GU89" i="28"/>
  <c r="GT89" i="28"/>
  <c r="GW88" i="28"/>
  <c r="GV88" i="28"/>
  <c r="GT88" i="28"/>
  <c r="GX82" i="28"/>
  <c r="GW85" i="28"/>
  <c r="GV85" i="28"/>
  <c r="GU85" i="28"/>
  <c r="GT85" i="28"/>
  <c r="GW84" i="28"/>
  <c r="GV84" i="28"/>
  <c r="GT84" i="28"/>
  <c r="GX78" i="28"/>
  <c r="GW81" i="28"/>
  <c r="GV81" i="28"/>
  <c r="GU81" i="28"/>
  <c r="GT81" i="28"/>
  <c r="GW80" i="28"/>
  <c r="GV80" i="28"/>
  <c r="GT80" i="28"/>
  <c r="GX74" i="28"/>
  <c r="GW77" i="28"/>
  <c r="GV77" i="28"/>
  <c r="GU77" i="28"/>
  <c r="GT77" i="28"/>
  <c r="GW76" i="28"/>
  <c r="GV76" i="28"/>
  <c r="GT76" i="28"/>
  <c r="GV73" i="28"/>
  <c r="GX62" i="28"/>
  <c r="GW65" i="28"/>
  <c r="GV65" i="28"/>
  <c r="GU65" i="28"/>
  <c r="GT65" i="28"/>
  <c r="GW64" i="28"/>
  <c r="GV64" i="28"/>
  <c r="GT64" i="28"/>
  <c r="GX58" i="28"/>
  <c r="GW61" i="28"/>
  <c r="GV61" i="28"/>
  <c r="GU61" i="28"/>
  <c r="GT61" i="28"/>
  <c r="GW60" i="28"/>
  <c r="GV60" i="28"/>
  <c r="GT60" i="28"/>
  <c r="GX54" i="28"/>
  <c r="GW57" i="28"/>
  <c r="GV57" i="28"/>
  <c r="GU57" i="28"/>
  <c r="GT57" i="28"/>
  <c r="GW56" i="28"/>
  <c r="GV56" i="28"/>
  <c r="GT56" i="28"/>
  <c r="GX50" i="28"/>
  <c r="GX53" i="28"/>
  <c r="GW53" i="28"/>
  <c r="GV53" i="28"/>
  <c r="GU53" i="28"/>
  <c r="GT53" i="28"/>
  <c r="GW52" i="28"/>
  <c r="GV52" i="28"/>
  <c r="GT52" i="28"/>
  <c r="GX46" i="28"/>
  <c r="GW49" i="28"/>
  <c r="GV49" i="28"/>
  <c r="GU49" i="28"/>
  <c r="GT49" i="28"/>
  <c r="GW48" i="28"/>
  <c r="GV48" i="28"/>
  <c r="GT48" i="28"/>
  <c r="GX42" i="28"/>
  <c r="GX44" i="28" s="1"/>
  <c r="GW45" i="28"/>
  <c r="GV45" i="28"/>
  <c r="GU45" i="28"/>
  <c r="GT45" i="28"/>
  <c r="GW44" i="28"/>
  <c r="GV44" i="28"/>
  <c r="GT44" i="28"/>
  <c r="GX38" i="28"/>
  <c r="GX40" i="28" s="1"/>
  <c r="GW41" i="28"/>
  <c r="GV41" i="28"/>
  <c r="GU41" i="28"/>
  <c r="GT41" i="28"/>
  <c r="GW40" i="28"/>
  <c r="GV40" i="28"/>
  <c r="GT40" i="28"/>
  <c r="GX34" i="28"/>
  <c r="GX37" i="28" s="1"/>
  <c r="GW37" i="28"/>
  <c r="GV37" i="28"/>
  <c r="GU37" i="28"/>
  <c r="GT37" i="28"/>
  <c r="GW36" i="28"/>
  <c r="GV36" i="28"/>
  <c r="GT36" i="28"/>
  <c r="GX30" i="28"/>
  <c r="GW33" i="28"/>
  <c r="GV33" i="28"/>
  <c r="GU33" i="28"/>
  <c r="GT33" i="28"/>
  <c r="GW32" i="28"/>
  <c r="GV32" i="28"/>
  <c r="GT32" i="28"/>
  <c r="GX26" i="28"/>
  <c r="GX28" i="28" s="1"/>
  <c r="GW29" i="28"/>
  <c r="GV29" i="28"/>
  <c r="GU29" i="28"/>
  <c r="GT29" i="28"/>
  <c r="GW28" i="28"/>
  <c r="GV28" i="28"/>
  <c r="GT28" i="28"/>
  <c r="GT22" i="28"/>
  <c r="GU22" i="28"/>
  <c r="GU18" i="28" s="1"/>
  <c r="GV22" i="28"/>
  <c r="GW22" i="28"/>
  <c r="GT23" i="28"/>
  <c r="GV23" i="28"/>
  <c r="GV19" i="28" s="1"/>
  <c r="GW23" i="28"/>
  <c r="GW19" i="28" s="1"/>
  <c r="GW18" i="28"/>
  <c r="GX10" i="28"/>
  <c r="GX13" i="28" s="1"/>
  <c r="GW13" i="28"/>
  <c r="GV13" i="28"/>
  <c r="GU13" i="28"/>
  <c r="GT13" i="28"/>
  <c r="GW12" i="28"/>
  <c r="GV12" i="28"/>
  <c r="GT12" i="28"/>
  <c r="GO70" i="28"/>
  <c r="GO66" i="28" s="1"/>
  <c r="GP70" i="28"/>
  <c r="GP73" i="28" s="1"/>
  <c r="GQ70" i="28"/>
  <c r="GR70" i="28"/>
  <c r="GR66" i="28" s="1"/>
  <c r="GO71" i="28"/>
  <c r="GO67" i="28" s="1"/>
  <c r="GP87" i="28"/>
  <c r="GP88" i="28" s="1"/>
  <c r="GQ71" i="28"/>
  <c r="GR71" i="28"/>
  <c r="GR67" i="28" s="1"/>
  <c r="GS98" i="28"/>
  <c r="GR101" i="28"/>
  <c r="GQ101" i="28"/>
  <c r="GP101" i="28"/>
  <c r="GO101" i="28"/>
  <c r="GR100" i="28"/>
  <c r="GQ100" i="28"/>
  <c r="GO100" i="28"/>
  <c r="GS94" i="28"/>
  <c r="GS96" i="28" s="1"/>
  <c r="GR97" i="28"/>
  <c r="GQ97" i="28"/>
  <c r="GP97" i="28"/>
  <c r="GO97" i="28"/>
  <c r="GR96" i="28"/>
  <c r="GQ96" i="28"/>
  <c r="GO96" i="28"/>
  <c r="GS90" i="28"/>
  <c r="GR93" i="28"/>
  <c r="GQ93" i="28"/>
  <c r="GP93" i="28"/>
  <c r="GO93" i="28"/>
  <c r="GR92" i="28"/>
  <c r="GQ92" i="28"/>
  <c r="GO92" i="28"/>
  <c r="GS86" i="28"/>
  <c r="GR89" i="28"/>
  <c r="GQ89" i="28"/>
  <c r="GP89" i="28"/>
  <c r="GO89" i="28"/>
  <c r="GR88" i="28"/>
  <c r="GQ88" i="28"/>
  <c r="GO88" i="28"/>
  <c r="GS82" i="28"/>
  <c r="GR85" i="28"/>
  <c r="GQ85" i="28"/>
  <c r="GP85" i="28"/>
  <c r="GO85" i="28"/>
  <c r="GR84" i="28"/>
  <c r="GQ84" i="28"/>
  <c r="GP84" i="28"/>
  <c r="GO84" i="28"/>
  <c r="GS78" i="28"/>
  <c r="GR81" i="28"/>
  <c r="GQ81" i="28"/>
  <c r="GP81" i="28"/>
  <c r="GO81" i="28"/>
  <c r="GR80" i="28"/>
  <c r="GQ80" i="28"/>
  <c r="GO80" i="28"/>
  <c r="GS74" i="28"/>
  <c r="GS77" i="28" s="1"/>
  <c r="GR77" i="28"/>
  <c r="GQ77" i="28"/>
  <c r="GP77" i="28"/>
  <c r="GO77" i="28"/>
  <c r="GR76" i="28"/>
  <c r="GQ76" i="28"/>
  <c r="GP76" i="28"/>
  <c r="GO76" i="28"/>
  <c r="GS62" i="28"/>
  <c r="GR65" i="28"/>
  <c r="GQ65" i="28"/>
  <c r="GP65" i="28"/>
  <c r="GO65" i="28"/>
  <c r="GR64" i="28"/>
  <c r="GQ64" i="28"/>
  <c r="GO64" i="28"/>
  <c r="GS58" i="28"/>
  <c r="GS60" i="28" s="1"/>
  <c r="GR61" i="28"/>
  <c r="GQ61" i="28"/>
  <c r="GP61" i="28"/>
  <c r="GO61" i="28"/>
  <c r="GR60" i="28"/>
  <c r="GQ60" i="28"/>
  <c r="GP60" i="28"/>
  <c r="GO60" i="28"/>
  <c r="GS54" i="28"/>
  <c r="GS56" i="28" s="1"/>
  <c r="GR57" i="28"/>
  <c r="GQ57" i="28"/>
  <c r="GP57" i="28"/>
  <c r="GO57" i="28"/>
  <c r="GR56" i="28"/>
  <c r="GQ56" i="28"/>
  <c r="GO56" i="28"/>
  <c r="GS50" i="28"/>
  <c r="GR53" i="28"/>
  <c r="GQ53" i="28"/>
  <c r="GP53" i="28"/>
  <c r="GO53" i="28"/>
  <c r="GR52" i="28"/>
  <c r="GQ52" i="28"/>
  <c r="GO52" i="28"/>
  <c r="GS46" i="28"/>
  <c r="GR49" i="28"/>
  <c r="GQ49" i="28"/>
  <c r="GP49" i="28"/>
  <c r="GO49" i="28"/>
  <c r="GR48" i="28"/>
  <c r="GQ48" i="28"/>
  <c r="GO48" i="28"/>
  <c r="GS42" i="28"/>
  <c r="GS44" i="28" s="1"/>
  <c r="GR45" i="28"/>
  <c r="GQ45" i="28"/>
  <c r="GP45" i="28"/>
  <c r="GO45" i="28"/>
  <c r="GR44" i="28"/>
  <c r="GQ44" i="28"/>
  <c r="GO44" i="28"/>
  <c r="GS38" i="28"/>
  <c r="GS40" i="28" s="1"/>
  <c r="GR41" i="28"/>
  <c r="GQ41" i="28"/>
  <c r="GP41" i="28"/>
  <c r="GO41" i="28"/>
  <c r="GR40" i="28"/>
  <c r="GQ40" i="28"/>
  <c r="GO40" i="28"/>
  <c r="GS34" i="28"/>
  <c r="GR37" i="28"/>
  <c r="GQ37" i="28"/>
  <c r="GP37" i="28"/>
  <c r="GO37" i="28"/>
  <c r="GR36" i="28"/>
  <c r="GQ36" i="28"/>
  <c r="GO36" i="28"/>
  <c r="GS30" i="28"/>
  <c r="GS33" i="28"/>
  <c r="GR33" i="28"/>
  <c r="GQ33" i="28"/>
  <c r="GP33" i="28"/>
  <c r="GO33" i="28"/>
  <c r="GR32" i="28"/>
  <c r="GQ32" i="28"/>
  <c r="GO32" i="28"/>
  <c r="GS26" i="28"/>
  <c r="GR29" i="28"/>
  <c r="GQ29" i="28"/>
  <c r="GP29" i="28"/>
  <c r="GO29" i="28"/>
  <c r="GR28" i="28"/>
  <c r="GQ28" i="28"/>
  <c r="GP28" i="28"/>
  <c r="GO28" i="28"/>
  <c r="GO22" i="28"/>
  <c r="GP22" i="28"/>
  <c r="GQ22" i="28"/>
  <c r="GQ18" i="28"/>
  <c r="GQ21" i="28" s="1"/>
  <c r="GR22" i="28"/>
  <c r="GO23" i="28"/>
  <c r="GQ23" i="28"/>
  <c r="GQ19" i="28" s="1"/>
  <c r="GQ15" i="28" s="1"/>
  <c r="GQ7" i="28" s="1"/>
  <c r="GR23" i="28"/>
  <c r="GR19" i="28" s="1"/>
  <c r="GR15" i="28" s="1"/>
  <c r="GR7" i="28" s="1"/>
  <c r="GS10" i="28"/>
  <c r="GR13" i="28"/>
  <c r="GQ13" i="28"/>
  <c r="GP13" i="28"/>
  <c r="GO13" i="28"/>
  <c r="GR12" i="28"/>
  <c r="GQ12" i="28"/>
  <c r="GP12" i="28"/>
  <c r="GO12" i="28"/>
  <c r="GJ70" i="28"/>
  <c r="GJ66" i="28" s="1"/>
  <c r="GK70" i="28"/>
  <c r="GL70" i="28"/>
  <c r="GL73" i="28" s="1"/>
  <c r="GM70" i="28"/>
  <c r="GJ71" i="28"/>
  <c r="GJ67" i="28" s="1"/>
  <c r="GJ103" i="28" s="1"/>
  <c r="GK87" i="28"/>
  <c r="GK88" i="28" s="1"/>
  <c r="GL71" i="28"/>
  <c r="GL67" i="28" s="1"/>
  <c r="GM71" i="28"/>
  <c r="GN98" i="28"/>
  <c r="GN101" i="28" s="1"/>
  <c r="GM101" i="28"/>
  <c r="GL101" i="28"/>
  <c r="GK101" i="28"/>
  <c r="GJ101" i="28"/>
  <c r="GM100" i="28"/>
  <c r="GL100" i="28"/>
  <c r="GJ100" i="28"/>
  <c r="GN94" i="28"/>
  <c r="GM97" i="28"/>
  <c r="GL97" i="28"/>
  <c r="GK97" i="28"/>
  <c r="GJ97" i="28"/>
  <c r="GM96" i="28"/>
  <c r="GL96" i="28"/>
  <c r="GJ96" i="28"/>
  <c r="GN90" i="28"/>
  <c r="GM93" i="28"/>
  <c r="GL93" i="28"/>
  <c r="GK93" i="28"/>
  <c r="GJ93" i="28"/>
  <c r="GM92" i="28"/>
  <c r="GL92" i="28"/>
  <c r="GJ92" i="28"/>
  <c r="GN86" i="28"/>
  <c r="GN88" i="28" s="1"/>
  <c r="GM89" i="28"/>
  <c r="GL89" i="28"/>
  <c r="GK89" i="28"/>
  <c r="GJ89" i="28"/>
  <c r="GM88" i="28"/>
  <c r="GL88" i="28"/>
  <c r="GJ88" i="28"/>
  <c r="GN82" i="28"/>
  <c r="GN85" i="28"/>
  <c r="GM85" i="28"/>
  <c r="GL85" i="28"/>
  <c r="GK85" i="28"/>
  <c r="GJ85" i="28"/>
  <c r="GM84" i="28"/>
  <c r="GL84" i="28"/>
  <c r="GJ84" i="28"/>
  <c r="GN78" i="28"/>
  <c r="GN81" i="28" s="1"/>
  <c r="GM81" i="28"/>
  <c r="GL81" i="28"/>
  <c r="GK81" i="28"/>
  <c r="GJ81" i="28"/>
  <c r="GM80" i="28"/>
  <c r="GL80" i="28"/>
  <c r="GJ80" i="28"/>
  <c r="GN74" i="28"/>
  <c r="GN77" i="28" s="1"/>
  <c r="GM77" i="28"/>
  <c r="GL77" i="28"/>
  <c r="GK77" i="28"/>
  <c r="GJ77" i="28"/>
  <c r="GM76" i="28"/>
  <c r="GL76" i="28"/>
  <c r="GK76" i="28"/>
  <c r="GJ76" i="28"/>
  <c r="GN62" i="28"/>
  <c r="GN65" i="28" s="1"/>
  <c r="GM65" i="28"/>
  <c r="GL65" i="28"/>
  <c r="GK65" i="28"/>
  <c r="GJ65" i="28"/>
  <c r="GM64" i="28"/>
  <c r="GL64" i="28"/>
  <c r="GJ64" i="28"/>
  <c r="GN58" i="28"/>
  <c r="GM61" i="28"/>
  <c r="GL61" i="28"/>
  <c r="GK61" i="28"/>
  <c r="GJ61" i="28"/>
  <c r="GM60" i="28"/>
  <c r="GL60" i="28"/>
  <c r="GJ60" i="28"/>
  <c r="GN54" i="28"/>
  <c r="GM57" i="28"/>
  <c r="GL57" i="28"/>
  <c r="GK57" i="28"/>
  <c r="GJ57" i="28"/>
  <c r="GM56" i="28"/>
  <c r="GL56" i="28"/>
  <c r="GJ56" i="28"/>
  <c r="GN50" i="28"/>
  <c r="GN53" i="28" s="1"/>
  <c r="GM53" i="28"/>
  <c r="GL53" i="28"/>
  <c r="GK53" i="28"/>
  <c r="GJ53" i="28"/>
  <c r="GM52" i="28"/>
  <c r="GL52" i="28"/>
  <c r="GK52" i="28"/>
  <c r="GJ52" i="28"/>
  <c r="GN46" i="28"/>
  <c r="GN48" i="28" s="1"/>
  <c r="GM49" i="28"/>
  <c r="GL49" i="28"/>
  <c r="GK49" i="28"/>
  <c r="GJ49" i="28"/>
  <c r="GM48" i="28"/>
  <c r="GL48" i="28"/>
  <c r="GJ48" i="28"/>
  <c r="GN42" i="28"/>
  <c r="GN44" i="28" s="1"/>
  <c r="GM45" i="28"/>
  <c r="GL45" i="28"/>
  <c r="GK45" i="28"/>
  <c r="GJ45" i="28"/>
  <c r="GM44" i="28"/>
  <c r="GL44" i="28"/>
  <c r="GK44" i="28"/>
  <c r="GJ44" i="28"/>
  <c r="GN38" i="28"/>
  <c r="GN41" i="28" s="1"/>
  <c r="GM41" i="28"/>
  <c r="GL41" i="28"/>
  <c r="GK41" i="28"/>
  <c r="GJ41" i="28"/>
  <c r="GM40" i="28"/>
  <c r="GL40" i="28"/>
  <c r="GJ40" i="28"/>
  <c r="GN34" i="28"/>
  <c r="GN37" i="28" s="1"/>
  <c r="GM37" i="28"/>
  <c r="GL37" i="28"/>
  <c r="GK37" i="28"/>
  <c r="GJ37" i="28"/>
  <c r="GM36" i="28"/>
  <c r="GL36" i="28"/>
  <c r="GJ36" i="28"/>
  <c r="GN30" i="28"/>
  <c r="GM33" i="28"/>
  <c r="GL33" i="28"/>
  <c r="GK33" i="28"/>
  <c r="GJ33" i="28"/>
  <c r="GM32" i="28"/>
  <c r="GL32" i="28"/>
  <c r="GJ32" i="28"/>
  <c r="GN26" i="28"/>
  <c r="GN28" i="28"/>
  <c r="GM29" i="28"/>
  <c r="GL29" i="28"/>
  <c r="GK29" i="28"/>
  <c r="GJ29" i="28"/>
  <c r="GM28" i="28"/>
  <c r="GL28" i="28"/>
  <c r="GJ28" i="28"/>
  <c r="GJ22" i="28"/>
  <c r="GK22" i="28"/>
  <c r="GL22" i="28"/>
  <c r="GL25" i="28" s="1"/>
  <c r="GM22" i="28"/>
  <c r="GJ23" i="28"/>
  <c r="GJ19" i="28" s="1"/>
  <c r="GL23" i="28"/>
  <c r="GM23" i="28"/>
  <c r="GN10" i="28"/>
  <c r="GN13" i="28" s="1"/>
  <c r="GM13" i="28"/>
  <c r="GL13" i="28"/>
  <c r="GK13" i="28"/>
  <c r="GJ13" i="28"/>
  <c r="GM12" i="28"/>
  <c r="GL12" i="28"/>
  <c r="GJ12" i="28"/>
  <c r="GE70" i="28"/>
  <c r="GE66" i="28" s="1"/>
  <c r="GF70" i="28"/>
  <c r="GF66" i="28" s="1"/>
  <c r="GG70" i="28"/>
  <c r="GH70" i="28"/>
  <c r="GH66" i="28" s="1"/>
  <c r="GE71" i="28"/>
  <c r="GE72" i="28" s="1"/>
  <c r="GF87" i="28"/>
  <c r="GF88" i="28" s="1"/>
  <c r="GG71" i="28"/>
  <c r="GH71" i="28"/>
  <c r="GI98" i="28"/>
  <c r="GI100" i="28" s="1"/>
  <c r="GH101" i="28"/>
  <c r="GG101" i="28"/>
  <c r="GF101" i="28"/>
  <c r="GE101" i="28"/>
  <c r="GH100" i="28"/>
  <c r="GG100" i="28"/>
  <c r="GE100" i="28"/>
  <c r="GI94" i="28"/>
  <c r="GH97" i="28"/>
  <c r="GG97" i="28"/>
  <c r="GF97" i="28"/>
  <c r="GE97" i="28"/>
  <c r="GH96" i="28"/>
  <c r="GG96" i="28"/>
  <c r="GF96" i="28"/>
  <c r="GE96" i="28"/>
  <c r="GI90" i="28"/>
  <c r="GI92" i="28" s="1"/>
  <c r="GH93" i="28"/>
  <c r="GG93" i="28"/>
  <c r="GF93" i="28"/>
  <c r="GE93" i="28"/>
  <c r="GH92" i="28"/>
  <c r="GG92" i="28"/>
  <c r="GE92" i="28"/>
  <c r="GI86" i="28"/>
  <c r="GI89" i="28" s="1"/>
  <c r="GH89" i="28"/>
  <c r="GG89" i="28"/>
  <c r="GF89" i="28"/>
  <c r="GE89" i="28"/>
  <c r="GH88" i="28"/>
  <c r="GG88" i="28"/>
  <c r="GE88" i="28"/>
  <c r="GI82" i="28"/>
  <c r="GH85" i="28"/>
  <c r="GG85" i="28"/>
  <c r="GF85" i="28"/>
  <c r="GE85" i="28"/>
  <c r="GH84" i="28"/>
  <c r="GG84" i="28"/>
  <c r="GE84" i="28"/>
  <c r="GI78" i="28"/>
  <c r="GI80" i="28" s="1"/>
  <c r="GH81" i="28"/>
  <c r="GG81" i="28"/>
  <c r="GF81" i="28"/>
  <c r="GE81" i="28"/>
  <c r="GH80" i="28"/>
  <c r="GG80" i="28"/>
  <c r="GE80" i="28"/>
  <c r="GI74" i="28"/>
  <c r="GI76" i="28" s="1"/>
  <c r="GH77" i="28"/>
  <c r="GG77" i="28"/>
  <c r="GF77" i="28"/>
  <c r="GE77" i="28"/>
  <c r="GH76" i="28"/>
  <c r="GG76" i="28"/>
  <c r="GF76" i="28"/>
  <c r="GE76" i="28"/>
  <c r="GI62" i="28"/>
  <c r="GH65" i="28"/>
  <c r="GG65" i="28"/>
  <c r="GF65" i="28"/>
  <c r="GE65" i="28"/>
  <c r="GH64" i="28"/>
  <c r="GG64" i="28"/>
  <c r="GE64" i="28"/>
  <c r="GI58" i="28"/>
  <c r="GH61" i="28"/>
  <c r="GG61" i="28"/>
  <c r="GF61" i="28"/>
  <c r="GE61" i="28"/>
  <c r="GH60" i="28"/>
  <c r="GG60" i="28"/>
  <c r="GE60" i="28"/>
  <c r="GI54" i="28"/>
  <c r="GI57" i="28" s="1"/>
  <c r="GH57" i="28"/>
  <c r="GG57" i="28"/>
  <c r="GF57" i="28"/>
  <c r="GE57" i="28"/>
  <c r="GH56" i="28"/>
  <c r="GG56" i="28"/>
  <c r="GE56" i="28"/>
  <c r="GI50" i="28"/>
  <c r="GI53" i="28" s="1"/>
  <c r="GH53" i="28"/>
  <c r="GG53" i="28"/>
  <c r="GF53" i="28"/>
  <c r="GE53" i="28"/>
  <c r="GH52" i="28"/>
  <c r="GG52" i="28"/>
  <c r="GE52" i="28"/>
  <c r="GI46" i="28"/>
  <c r="GI48" i="28" s="1"/>
  <c r="GH49" i="28"/>
  <c r="GG49" i="28"/>
  <c r="GF49" i="28"/>
  <c r="GE49" i="28"/>
  <c r="GH48" i="28"/>
  <c r="GG48" i="28"/>
  <c r="GE48" i="28"/>
  <c r="GI42" i="28"/>
  <c r="GI45" i="28" s="1"/>
  <c r="GH45" i="28"/>
  <c r="GG45" i="28"/>
  <c r="GF45" i="28"/>
  <c r="GE45" i="28"/>
  <c r="GH44" i="28"/>
  <c r="GG44" i="28"/>
  <c r="GE44" i="28"/>
  <c r="GI38" i="28"/>
  <c r="GH41" i="28"/>
  <c r="GG41" i="28"/>
  <c r="GF41" i="28"/>
  <c r="GE41" i="28"/>
  <c r="GH40" i="28"/>
  <c r="GG40" i="28"/>
  <c r="GE40" i="28"/>
  <c r="GI34" i="28"/>
  <c r="GI37" i="28" s="1"/>
  <c r="GH37" i="28"/>
  <c r="GG37" i="28"/>
  <c r="GF37" i="28"/>
  <c r="GE37" i="28"/>
  <c r="GH36" i="28"/>
  <c r="GG36" i="28"/>
  <c r="GE36" i="28"/>
  <c r="GI30" i="28"/>
  <c r="GI33" i="28"/>
  <c r="GH33" i="28"/>
  <c r="GG33" i="28"/>
  <c r="GF33" i="28"/>
  <c r="GE33" i="28"/>
  <c r="GH32" i="28"/>
  <c r="GG32" i="28"/>
  <c r="GF32" i="28"/>
  <c r="GE32" i="28"/>
  <c r="GI26" i="28"/>
  <c r="GH29" i="28"/>
  <c r="GG29" i="28"/>
  <c r="GF29" i="28"/>
  <c r="GE29" i="28"/>
  <c r="GH28" i="28"/>
  <c r="GG28" i="28"/>
  <c r="GE28" i="28"/>
  <c r="GE22" i="28"/>
  <c r="GF22" i="28"/>
  <c r="GG22" i="28"/>
  <c r="GH22" i="28"/>
  <c r="GH18" i="28" s="1"/>
  <c r="GE23" i="28"/>
  <c r="GG23" i="28"/>
  <c r="GG19" i="28" s="1"/>
  <c r="GH23" i="28"/>
  <c r="GI10" i="28"/>
  <c r="GH13" i="28"/>
  <c r="GG13" i="28"/>
  <c r="GF13" i="28"/>
  <c r="GE13" i="28"/>
  <c r="GH12" i="28"/>
  <c r="GG12" i="28"/>
  <c r="GF12" i="28"/>
  <c r="GE12" i="28"/>
  <c r="FZ70" i="28"/>
  <c r="GA70" i="28"/>
  <c r="GB70" i="28"/>
  <c r="GB66" i="28" s="1"/>
  <c r="GB102" i="28" s="1"/>
  <c r="GB105" i="28" s="1"/>
  <c r="GC70" i="28"/>
  <c r="FZ71" i="28"/>
  <c r="GA87" i="28"/>
  <c r="GA88" i="28" s="1"/>
  <c r="GB71" i="28"/>
  <c r="GB67" i="28" s="1"/>
  <c r="GC71" i="28"/>
  <c r="GC67" i="28" s="1"/>
  <c r="GD98" i="28"/>
  <c r="GD100" i="28" s="1"/>
  <c r="GC101" i="28"/>
  <c r="GB101" i="28"/>
  <c r="GA101" i="28"/>
  <c r="FZ101" i="28"/>
  <c r="GC100" i="28"/>
  <c r="GB100" i="28"/>
  <c r="GA100" i="28"/>
  <c r="FZ100" i="28"/>
  <c r="GD94" i="28"/>
  <c r="GD96" i="28" s="1"/>
  <c r="GC97" i="28"/>
  <c r="GB97" i="28"/>
  <c r="GA97" i="28"/>
  <c r="FZ97" i="28"/>
  <c r="GC96" i="28"/>
  <c r="GB96" i="28"/>
  <c r="GA96" i="28"/>
  <c r="FZ96" i="28"/>
  <c r="GD90" i="28"/>
  <c r="GC93" i="28"/>
  <c r="GB93" i="28"/>
  <c r="GA93" i="28"/>
  <c r="FZ93" i="28"/>
  <c r="GC92" i="28"/>
  <c r="GB92" i="28"/>
  <c r="GA92" i="28"/>
  <c r="FZ92" i="28"/>
  <c r="GD86" i="28"/>
  <c r="GC89" i="28"/>
  <c r="GB89" i="28"/>
  <c r="GA89" i="28"/>
  <c r="FZ89" i="28"/>
  <c r="GC88" i="28"/>
  <c r="GB88" i="28"/>
  <c r="FZ88" i="28"/>
  <c r="GD82" i="28"/>
  <c r="GD84" i="28" s="1"/>
  <c r="GC85" i="28"/>
  <c r="GB85" i="28"/>
  <c r="GA85" i="28"/>
  <c r="FZ85" i="28"/>
  <c r="GC84" i="28"/>
  <c r="GB84" i="28"/>
  <c r="GA84" i="28"/>
  <c r="FZ84" i="28"/>
  <c r="GD78" i="28"/>
  <c r="GD80" i="28" s="1"/>
  <c r="GC81" i="28"/>
  <c r="GB81" i="28"/>
  <c r="GA81" i="28"/>
  <c r="FZ81" i="28"/>
  <c r="GC80" i="28"/>
  <c r="GB80" i="28"/>
  <c r="GA80" i="28"/>
  <c r="FZ80" i="28"/>
  <c r="GD74" i="28"/>
  <c r="GD77" i="28" s="1"/>
  <c r="GC77" i="28"/>
  <c r="GB77" i="28"/>
  <c r="GA77" i="28"/>
  <c r="FZ77" i="28"/>
  <c r="GC76" i="28"/>
  <c r="GB76" i="28"/>
  <c r="FZ76" i="28"/>
  <c r="GD62" i="28"/>
  <c r="GC65" i="28"/>
  <c r="GB65" i="28"/>
  <c r="GA65" i="28"/>
  <c r="FZ65" i="28"/>
  <c r="GC64" i="28"/>
  <c r="GB64" i="28"/>
  <c r="FZ64" i="28"/>
  <c r="GD58" i="28"/>
  <c r="GD60" i="28" s="1"/>
  <c r="GC61" i="28"/>
  <c r="GB61" i="28"/>
  <c r="GA61" i="28"/>
  <c r="FZ61" i="28"/>
  <c r="GC60" i="28"/>
  <c r="GB60" i="28"/>
  <c r="FZ60" i="28"/>
  <c r="GD54" i="28"/>
  <c r="GD56" i="28" s="1"/>
  <c r="GC57" i="28"/>
  <c r="GB57" i="28"/>
  <c r="GA57" i="28"/>
  <c r="FZ57" i="28"/>
  <c r="GC56" i="28"/>
  <c r="GB56" i="28"/>
  <c r="FZ56" i="28"/>
  <c r="GD50" i="28"/>
  <c r="GD53" i="28" s="1"/>
  <c r="GC53" i="28"/>
  <c r="GB53" i="28"/>
  <c r="GA53" i="28"/>
  <c r="FZ53" i="28"/>
  <c r="GC52" i="28"/>
  <c r="GB52" i="28"/>
  <c r="FZ52" i="28"/>
  <c r="GD46" i="28"/>
  <c r="GC49" i="28"/>
  <c r="GB49" i="28"/>
  <c r="GA49" i="28"/>
  <c r="FZ49" i="28"/>
  <c r="GC48" i="28"/>
  <c r="GB48" i="28"/>
  <c r="FZ48" i="28"/>
  <c r="GD42" i="28"/>
  <c r="GD45" i="28"/>
  <c r="GC45" i="28"/>
  <c r="GB45" i="28"/>
  <c r="GA45" i="28"/>
  <c r="FZ45" i="28"/>
  <c r="GC44" i="28"/>
  <c r="GB44" i="28"/>
  <c r="FZ44" i="28"/>
  <c r="GD38" i="28"/>
  <c r="GD40" i="28" s="1"/>
  <c r="GC41" i="28"/>
  <c r="GB41" i="28"/>
  <c r="GA41" i="28"/>
  <c r="FZ41" i="28"/>
  <c r="GC40" i="28"/>
  <c r="GB40" i="28"/>
  <c r="GA40" i="28"/>
  <c r="FZ40" i="28"/>
  <c r="GD34" i="28"/>
  <c r="GD37" i="28" s="1"/>
  <c r="GC37" i="28"/>
  <c r="GB37" i="28"/>
  <c r="GA37" i="28"/>
  <c r="FZ37" i="28"/>
  <c r="GC36" i="28"/>
  <c r="GB36" i="28"/>
  <c r="GA36" i="28"/>
  <c r="FZ36" i="28"/>
  <c r="GD30" i="28"/>
  <c r="GD33" i="28" s="1"/>
  <c r="GC33" i="28"/>
  <c r="GB33" i="28"/>
  <c r="GA33" i="28"/>
  <c r="FZ33" i="28"/>
  <c r="GC32" i="28"/>
  <c r="GB32" i="28"/>
  <c r="FZ32" i="28"/>
  <c r="GD26" i="28"/>
  <c r="GC29" i="28"/>
  <c r="GB29" i="28"/>
  <c r="GA29" i="28"/>
  <c r="FZ29" i="28"/>
  <c r="GC28" i="28"/>
  <c r="GB28" i="28"/>
  <c r="FZ28" i="28"/>
  <c r="FZ22" i="28"/>
  <c r="GA22" i="28"/>
  <c r="GB22" i="28"/>
  <c r="GC22" i="28"/>
  <c r="GC18" i="28" s="1"/>
  <c r="GC14" i="28" s="1"/>
  <c r="GC17" i="28" s="1"/>
  <c r="FZ23" i="28"/>
  <c r="GB23" i="28"/>
  <c r="GC23" i="28"/>
  <c r="GD10" i="28"/>
  <c r="GD12" i="28"/>
  <c r="GC13" i="28"/>
  <c r="GB13" i="28"/>
  <c r="GA13" i="28"/>
  <c r="FZ13" i="28"/>
  <c r="GC12" i="28"/>
  <c r="GB12" i="28"/>
  <c r="GA12" i="28"/>
  <c r="FZ12" i="28"/>
  <c r="FU70" i="28"/>
  <c r="FV70" i="28"/>
  <c r="FW70" i="28"/>
  <c r="FX70" i="28"/>
  <c r="FU71" i="28"/>
  <c r="FU67" i="28"/>
  <c r="FV87" i="28"/>
  <c r="FV88" i="28"/>
  <c r="FW71" i="28"/>
  <c r="FW67" i="28"/>
  <c r="FW103" i="28" s="1"/>
  <c r="FX71" i="28"/>
  <c r="FY98" i="28"/>
  <c r="FY101" i="28" s="1"/>
  <c r="FX101" i="28"/>
  <c r="FW101" i="28"/>
  <c r="FV101" i="28"/>
  <c r="FU101" i="28"/>
  <c r="FX100" i="28"/>
  <c r="FW100" i="28"/>
  <c r="FU100" i="28"/>
  <c r="FY94" i="28"/>
  <c r="FX97" i="28"/>
  <c r="FW97" i="28"/>
  <c r="FV97" i="28"/>
  <c r="FU97" i="28"/>
  <c r="FX96" i="28"/>
  <c r="FW96" i="28"/>
  <c r="FU96" i="28"/>
  <c r="FY90" i="28"/>
  <c r="FX93" i="28"/>
  <c r="FW93" i="28"/>
  <c r="FV93" i="28"/>
  <c r="FU93" i="28"/>
  <c r="FX92" i="28"/>
  <c r="FW92" i="28"/>
  <c r="FU92" i="28"/>
  <c r="FY86" i="28"/>
  <c r="FX89" i="28"/>
  <c r="FW89" i="28"/>
  <c r="FV89" i="28"/>
  <c r="FU89" i="28"/>
  <c r="FX88" i="28"/>
  <c r="FW88" i="28"/>
  <c r="FU88" i="28"/>
  <c r="FY82" i="28"/>
  <c r="FY85" i="28" s="1"/>
  <c r="FX85" i="28"/>
  <c r="FW85" i="28"/>
  <c r="FV85" i="28"/>
  <c r="FU85" i="28"/>
  <c r="FX84" i="28"/>
  <c r="FW84" i="28"/>
  <c r="FU84" i="28"/>
  <c r="FY78" i="28"/>
  <c r="FY81" i="28" s="1"/>
  <c r="FX81" i="28"/>
  <c r="FW81" i="28"/>
  <c r="FV81" i="28"/>
  <c r="FU81" i="28"/>
  <c r="FX80" i="28"/>
  <c r="FW80" i="28"/>
  <c r="FV80" i="28"/>
  <c r="FU80" i="28"/>
  <c r="FY74" i="28"/>
  <c r="FY77" i="28" s="1"/>
  <c r="FX77" i="28"/>
  <c r="FW77" i="28"/>
  <c r="FV77" i="28"/>
  <c r="FU77" i="28"/>
  <c r="FX76" i="28"/>
  <c r="FW76" i="28"/>
  <c r="FU76" i="28"/>
  <c r="FY62" i="28"/>
  <c r="FY64" i="28" s="1"/>
  <c r="FX65" i="28"/>
  <c r="FW65" i="28"/>
  <c r="FV65" i="28"/>
  <c r="FU65" i="28"/>
  <c r="FX64" i="28"/>
  <c r="FW64" i="28"/>
  <c r="FU64" i="28"/>
  <c r="FY58" i="28"/>
  <c r="FY61" i="28" s="1"/>
  <c r="FX61" i="28"/>
  <c r="FW61" i="28"/>
  <c r="FV61" i="28"/>
  <c r="FU61" i="28"/>
  <c r="FX60" i="28"/>
  <c r="FW60" i="28"/>
  <c r="FU60" i="28"/>
  <c r="FY54" i="28"/>
  <c r="FY57" i="28" s="1"/>
  <c r="FX57" i="28"/>
  <c r="FW57" i="28"/>
  <c r="FV57" i="28"/>
  <c r="FU57" i="28"/>
  <c r="FX56" i="28"/>
  <c r="FW56" i="28"/>
  <c r="FV56" i="28"/>
  <c r="FU56" i="28"/>
  <c r="FY50" i="28"/>
  <c r="FX53" i="28"/>
  <c r="FW53" i="28"/>
  <c r="FV53" i="28"/>
  <c r="FU53" i="28"/>
  <c r="FX52" i="28"/>
  <c r="FW52" i="28"/>
  <c r="FU52" i="28"/>
  <c r="FY46" i="28"/>
  <c r="FY49" i="28" s="1"/>
  <c r="FX49" i="28"/>
  <c r="FW49" i="28"/>
  <c r="FV49" i="28"/>
  <c r="FU49" i="28"/>
  <c r="FX48" i="28"/>
  <c r="FW48" i="28"/>
  <c r="FV48" i="28"/>
  <c r="FU48" i="28"/>
  <c r="FY42" i="28"/>
  <c r="FY45" i="28" s="1"/>
  <c r="FX45" i="28"/>
  <c r="FW45" i="28"/>
  <c r="FV45" i="28"/>
  <c r="FU45" i="28"/>
  <c r="FX44" i="28"/>
  <c r="FW44" i="28"/>
  <c r="FU44" i="28"/>
  <c r="FY38" i="28"/>
  <c r="FY41" i="28"/>
  <c r="FX41" i="28"/>
  <c r="FW41" i="28"/>
  <c r="FV41" i="28"/>
  <c r="FU41" i="28"/>
  <c r="FX40" i="28"/>
  <c r="FW40" i="28"/>
  <c r="FV40" i="28"/>
  <c r="FU40" i="28"/>
  <c r="FY34" i="28"/>
  <c r="FX37" i="28"/>
  <c r="FW37" i="28"/>
  <c r="FV37" i="28"/>
  <c r="FU37" i="28"/>
  <c r="FX36" i="28"/>
  <c r="FW36" i="28"/>
  <c r="FU36" i="28"/>
  <c r="FY30" i="28"/>
  <c r="FX33" i="28"/>
  <c r="FW33" i="28"/>
  <c r="FV33" i="28"/>
  <c r="FU33" i="28"/>
  <c r="FX32" i="28"/>
  <c r="FW32" i="28"/>
  <c r="FU32" i="28"/>
  <c r="FY26" i="28"/>
  <c r="FY28" i="28"/>
  <c r="FX29" i="28"/>
  <c r="FW29" i="28"/>
  <c r="FV29" i="28"/>
  <c r="FU29" i="28"/>
  <c r="FX28" i="28"/>
  <c r="FW28" i="28"/>
  <c r="FV28" i="28"/>
  <c r="FU28" i="28"/>
  <c r="FU22" i="28"/>
  <c r="FV22" i="28"/>
  <c r="FV18" i="28" s="1"/>
  <c r="FV21" i="28" s="1"/>
  <c r="FW22" i="28"/>
  <c r="FX22" i="28"/>
  <c r="FX25" i="28" s="1"/>
  <c r="FU23" i="28"/>
  <c r="FW23" i="28"/>
  <c r="FW19" i="28" s="1"/>
  <c r="FX23" i="28"/>
  <c r="FX19" i="28" s="1"/>
  <c r="FY10" i="28"/>
  <c r="FY12" i="28" s="1"/>
  <c r="FX13" i="28"/>
  <c r="FW13" i="28"/>
  <c r="FV13" i="28"/>
  <c r="FU13" i="28"/>
  <c r="FX12" i="28"/>
  <c r="FW12" i="28"/>
  <c r="FV12" i="28"/>
  <c r="FU12" i="28"/>
  <c r="FP70" i="28"/>
  <c r="FQ70" i="28"/>
  <c r="FR70" i="28"/>
  <c r="FS70" i="28"/>
  <c r="FP71" i="28"/>
  <c r="FQ87" i="28"/>
  <c r="FQ88" i="28" s="1"/>
  <c r="FR71" i="28"/>
  <c r="FR67" i="28" s="1"/>
  <c r="FS71" i="28"/>
  <c r="FS67" i="28" s="1"/>
  <c r="FS103" i="28" s="1"/>
  <c r="FT98" i="28"/>
  <c r="FS101" i="28"/>
  <c r="FR101" i="28"/>
  <c r="FQ101" i="28"/>
  <c r="FP101" i="28"/>
  <c r="FS100" i="28"/>
  <c r="FR100" i="28"/>
  <c r="FP100" i="28"/>
  <c r="FT94" i="28"/>
  <c r="FS97" i="28"/>
  <c r="FR97" i="28"/>
  <c r="FQ97" i="28"/>
  <c r="FP97" i="28"/>
  <c r="FS96" i="28"/>
  <c r="FR96" i="28"/>
  <c r="FP96" i="28"/>
  <c r="FT90" i="28"/>
  <c r="FT93" i="28" s="1"/>
  <c r="FS93" i="28"/>
  <c r="FR93" i="28"/>
  <c r="FQ93" i="28"/>
  <c r="FP93" i="28"/>
  <c r="FS92" i="28"/>
  <c r="FR92" i="28"/>
  <c r="FP92" i="28"/>
  <c r="FT86" i="28"/>
  <c r="FT88" i="28" s="1"/>
  <c r="FS89" i="28"/>
  <c r="FR89" i="28"/>
  <c r="FQ89" i="28"/>
  <c r="FP89" i="28"/>
  <c r="FS88" i="28"/>
  <c r="FR88" i="28"/>
  <c r="FP88" i="28"/>
  <c r="FT82" i="28"/>
  <c r="FT85" i="28" s="1"/>
  <c r="FS85" i="28"/>
  <c r="FR85" i="28"/>
  <c r="FQ85" i="28"/>
  <c r="FP85" i="28"/>
  <c r="FS84" i="28"/>
  <c r="FR84" i="28"/>
  <c r="FP84" i="28"/>
  <c r="FT78" i="28"/>
  <c r="FT81" i="28" s="1"/>
  <c r="FS81" i="28"/>
  <c r="FR81" i="28"/>
  <c r="FQ81" i="28"/>
  <c r="FP81" i="28"/>
  <c r="FS80" i="28"/>
  <c r="FR80" i="28"/>
  <c r="FP80" i="28"/>
  <c r="FT74" i="28"/>
  <c r="FS77" i="28"/>
  <c r="FR77" i="28"/>
  <c r="FQ77" i="28"/>
  <c r="FP77" i="28"/>
  <c r="FS76" i="28"/>
  <c r="FR76" i="28"/>
  <c r="FQ76" i="28"/>
  <c r="FP76" i="28"/>
  <c r="FT62" i="28"/>
  <c r="FS65" i="28"/>
  <c r="FR65" i="28"/>
  <c r="FQ65" i="28"/>
  <c r="FP65" i="28"/>
  <c r="FS64" i="28"/>
  <c r="FR64" i="28"/>
  <c r="FP64" i="28"/>
  <c r="FT58" i="28"/>
  <c r="FS61" i="28"/>
  <c r="FR61" i="28"/>
  <c r="FQ61" i="28"/>
  <c r="FP61" i="28"/>
  <c r="FS60" i="28"/>
  <c r="FR60" i="28"/>
  <c r="FP60" i="28"/>
  <c r="FT54" i="28"/>
  <c r="FS57" i="28"/>
  <c r="FR57" i="28"/>
  <c r="FQ57" i="28"/>
  <c r="FP57" i="28"/>
  <c r="FS56" i="28"/>
  <c r="FR56" i="28"/>
  <c r="FP56" i="28"/>
  <c r="FT50" i="28"/>
  <c r="FS53" i="28"/>
  <c r="FR53" i="28"/>
  <c r="FQ53" i="28"/>
  <c r="FP53" i="28"/>
  <c r="FS52" i="28"/>
  <c r="FR52" i="28"/>
  <c r="FQ52" i="28"/>
  <c r="FP52" i="28"/>
  <c r="FT46" i="28"/>
  <c r="FT49" i="28"/>
  <c r="FS49" i="28"/>
  <c r="FR49" i="28"/>
  <c r="FQ49" i="28"/>
  <c r="FP49" i="28"/>
  <c r="FS48" i="28"/>
  <c r="FR48" i="28"/>
  <c r="FP48" i="28"/>
  <c r="FT42" i="28"/>
  <c r="FT44" i="28" s="1"/>
  <c r="FS45" i="28"/>
  <c r="FR45" i="28"/>
  <c r="FQ45" i="28"/>
  <c r="FP45" i="28"/>
  <c r="FS44" i="28"/>
  <c r="FR44" i="28"/>
  <c r="FQ44" i="28"/>
  <c r="FP44" i="28"/>
  <c r="FT38" i="28"/>
  <c r="FT41" i="28" s="1"/>
  <c r="FS41" i="28"/>
  <c r="FR41" i="28"/>
  <c r="FQ41" i="28"/>
  <c r="FP41" i="28"/>
  <c r="FS40" i="28"/>
  <c r="FR40" i="28"/>
  <c r="FP40" i="28"/>
  <c r="FT34" i="28"/>
  <c r="FS37" i="28"/>
  <c r="FR37" i="28"/>
  <c r="FQ37" i="28"/>
  <c r="FP37" i="28"/>
  <c r="FS36" i="28"/>
  <c r="FR36" i="28"/>
  <c r="FP36" i="28"/>
  <c r="FT30" i="28"/>
  <c r="FT33" i="28"/>
  <c r="FS33" i="28"/>
  <c r="FR33" i="28"/>
  <c r="FQ33" i="28"/>
  <c r="FP33" i="28"/>
  <c r="FS32" i="28"/>
  <c r="FR32" i="28"/>
  <c r="FP32" i="28"/>
  <c r="FT26" i="28"/>
  <c r="FT29" i="28" s="1"/>
  <c r="FS29" i="28"/>
  <c r="FR29" i="28"/>
  <c r="FQ29" i="28"/>
  <c r="FP29" i="28"/>
  <c r="FS28" i="28"/>
  <c r="FR28" i="28"/>
  <c r="FP28" i="28"/>
  <c r="FP22" i="28"/>
  <c r="FQ22" i="28"/>
  <c r="FQ25" i="28" s="1"/>
  <c r="FR22" i="28"/>
  <c r="FR18" i="28" s="1"/>
  <c r="FS22" i="28"/>
  <c r="FP23" i="28"/>
  <c r="FR23" i="28"/>
  <c r="FS23" i="28"/>
  <c r="FT10" i="28"/>
  <c r="FT12" i="28" s="1"/>
  <c r="FS13" i="28"/>
  <c r="FR13" i="28"/>
  <c r="FQ13" i="28"/>
  <c r="FP13" i="28"/>
  <c r="FS12" i="28"/>
  <c r="FR12" i="28"/>
  <c r="FP12" i="28"/>
  <c r="FK70" i="28"/>
  <c r="FL70" i="28"/>
  <c r="FO70" i="28" s="1"/>
  <c r="FO73" i="28" s="1"/>
  <c r="FM70" i="28"/>
  <c r="FM66" i="28"/>
  <c r="FM102" i="28" s="1"/>
  <c r="FM105" i="28" s="1"/>
  <c r="FN70" i="28"/>
  <c r="FK71" i="28"/>
  <c r="FL87" i="28"/>
  <c r="FL88" i="28"/>
  <c r="FM71" i="28"/>
  <c r="FM67" i="28"/>
  <c r="FN71" i="28"/>
  <c r="FN67" i="28"/>
  <c r="FO98" i="28"/>
  <c r="FO101" i="28"/>
  <c r="FN101" i="28"/>
  <c r="FM101" i="28"/>
  <c r="FL101" i="28"/>
  <c r="FK101" i="28"/>
  <c r="FN100" i="28"/>
  <c r="FM100" i="28"/>
  <c r="FK100" i="28"/>
  <c r="FO94" i="28"/>
  <c r="FN97" i="28"/>
  <c r="FM97" i="28"/>
  <c r="FL97" i="28"/>
  <c r="FK97" i="28"/>
  <c r="FN96" i="28"/>
  <c r="FM96" i="28"/>
  <c r="FK96" i="28"/>
  <c r="FO90" i="28"/>
  <c r="FN93" i="28"/>
  <c r="FM93" i="28"/>
  <c r="FL93" i="28"/>
  <c r="FK93" i="28"/>
  <c r="FN92" i="28"/>
  <c r="FM92" i="28"/>
  <c r="FL92" i="28"/>
  <c r="FK92" i="28"/>
  <c r="FO86" i="28"/>
  <c r="FN89" i="28"/>
  <c r="FM89" i="28"/>
  <c r="FL89" i="28"/>
  <c r="FK89" i="28"/>
  <c r="FN88" i="28"/>
  <c r="FM88" i="28"/>
  <c r="FK88" i="28"/>
  <c r="FO82" i="28"/>
  <c r="FO84" i="28"/>
  <c r="FN85" i="28"/>
  <c r="FM85" i="28"/>
  <c r="FL85" i="28"/>
  <c r="FK85" i="28"/>
  <c r="FN84" i="28"/>
  <c r="FM84" i="28"/>
  <c r="FK84" i="28"/>
  <c r="FO78" i="28"/>
  <c r="FN81" i="28"/>
  <c r="FM81" i="28"/>
  <c r="FL81" i="28"/>
  <c r="FK81" i="28"/>
  <c r="FN80" i="28"/>
  <c r="FM80" i="28"/>
  <c r="FK80" i="28"/>
  <c r="FO74" i="28"/>
  <c r="FO76" i="28" s="1"/>
  <c r="FN77" i="28"/>
  <c r="FM77" i="28"/>
  <c r="FL77" i="28"/>
  <c r="FK77" i="28"/>
  <c r="FN76" i="28"/>
  <c r="FM76" i="28"/>
  <c r="FK76" i="28"/>
  <c r="FO62" i="28"/>
  <c r="FO65" i="28" s="1"/>
  <c r="FN65" i="28"/>
  <c r="FM65" i="28"/>
  <c r="FL65" i="28"/>
  <c r="FK65" i="28"/>
  <c r="FN64" i="28"/>
  <c r="FM64" i="28"/>
  <c r="FK64" i="28"/>
  <c r="FO58" i="28"/>
  <c r="FN61" i="28"/>
  <c r="FM61" i="28"/>
  <c r="FL61" i="28"/>
  <c r="FK61" i="28"/>
  <c r="FN60" i="28"/>
  <c r="FM60" i="28"/>
  <c r="FK60" i="28"/>
  <c r="FO54" i="28"/>
  <c r="FO56" i="28" s="1"/>
  <c r="FN57" i="28"/>
  <c r="FM57" i="28"/>
  <c r="FL57" i="28"/>
  <c r="FK57" i="28"/>
  <c r="FN56" i="28"/>
  <c r="FM56" i="28"/>
  <c r="FK56" i="28"/>
  <c r="FO50" i="28"/>
  <c r="FO52" i="28" s="1"/>
  <c r="FN53" i="28"/>
  <c r="FM53" i="28"/>
  <c r="FL53" i="28"/>
  <c r="FK53" i="28"/>
  <c r="FN52" i="28"/>
  <c r="FM52" i="28"/>
  <c r="FL52" i="28"/>
  <c r="FK52" i="28"/>
  <c r="FO46" i="28"/>
  <c r="FO48" i="28" s="1"/>
  <c r="FN49" i="28"/>
  <c r="FM49" i="28"/>
  <c r="FL49" i="28"/>
  <c r="FK49" i="28"/>
  <c r="FN48" i="28"/>
  <c r="FM48" i="28"/>
  <c r="FK48" i="28"/>
  <c r="FO42" i="28"/>
  <c r="FN45" i="28"/>
  <c r="FM45" i="28"/>
  <c r="FL45" i="28"/>
  <c r="FK45" i="28"/>
  <c r="FN44" i="28"/>
  <c r="FM44" i="28"/>
  <c r="FK44" i="28"/>
  <c r="FO38" i="28"/>
  <c r="FO41" i="28" s="1"/>
  <c r="FN41" i="28"/>
  <c r="FM41" i="28"/>
  <c r="FL41" i="28"/>
  <c r="FK41" i="28"/>
  <c r="FN40" i="28"/>
  <c r="FM40" i="28"/>
  <c r="FK40" i="28"/>
  <c r="FO34" i="28"/>
  <c r="FO37" i="28" s="1"/>
  <c r="FN37" i="28"/>
  <c r="FM37" i="28"/>
  <c r="FL37" i="28"/>
  <c r="FK37" i="28"/>
  <c r="FN36" i="28"/>
  <c r="FM36" i="28"/>
  <c r="FL36" i="28"/>
  <c r="FK36" i="28"/>
  <c r="FO30" i="28"/>
  <c r="FO33" i="28" s="1"/>
  <c r="FN33" i="28"/>
  <c r="FM33" i="28"/>
  <c r="FL33" i="28"/>
  <c r="FK33" i="28"/>
  <c r="FN32" i="28"/>
  <c r="FM32" i="28"/>
  <c r="FK32" i="28"/>
  <c r="FO26" i="28"/>
  <c r="FN29" i="28"/>
  <c r="FM29" i="28"/>
  <c r="FL29" i="28"/>
  <c r="FK29" i="28"/>
  <c r="FN28" i="28"/>
  <c r="FM28" i="28"/>
  <c r="FK28" i="28"/>
  <c r="FK22" i="28"/>
  <c r="FK18" i="28" s="1"/>
  <c r="FK14" i="28" s="1"/>
  <c r="FK17" i="28" s="1"/>
  <c r="FL22" i="28"/>
  <c r="FM22" i="28"/>
  <c r="FN22" i="28"/>
  <c r="FK23" i="28"/>
  <c r="FK19" i="28" s="1"/>
  <c r="FM23" i="28"/>
  <c r="FN23" i="28"/>
  <c r="FN24" i="28" s="1"/>
  <c r="FO10" i="28"/>
  <c r="FN13" i="28"/>
  <c r="FM13" i="28"/>
  <c r="FL13" i="28"/>
  <c r="FK13" i="28"/>
  <c r="FN12" i="28"/>
  <c r="FM12" i="28"/>
  <c r="FL12" i="28"/>
  <c r="FK12" i="28"/>
  <c r="FF70" i="28"/>
  <c r="FG70" i="28"/>
  <c r="FG66" i="28" s="1"/>
  <c r="FH70" i="28"/>
  <c r="FI70" i="28"/>
  <c r="FF71" i="28"/>
  <c r="FF67" i="28" s="1"/>
  <c r="FF103" i="28" s="1"/>
  <c r="FG71" i="28"/>
  <c r="FG87" i="28"/>
  <c r="FH71" i="28"/>
  <c r="FH67" i="28" s="1"/>
  <c r="FH103" i="28" s="1"/>
  <c r="FI71" i="28"/>
  <c r="FJ98" i="28"/>
  <c r="FJ100" i="28" s="1"/>
  <c r="FI101" i="28"/>
  <c r="FH101" i="28"/>
  <c r="FG101" i="28"/>
  <c r="FF101" i="28"/>
  <c r="FI100" i="28"/>
  <c r="FH100" i="28"/>
  <c r="FF100" i="28"/>
  <c r="FJ94" i="28"/>
  <c r="FI97" i="28"/>
  <c r="FH97" i="28"/>
  <c r="FG97" i="28"/>
  <c r="FF97" i="28"/>
  <c r="FI96" i="28"/>
  <c r="FH96" i="28"/>
  <c r="FG96" i="28"/>
  <c r="FF96" i="28"/>
  <c r="FJ90" i="28"/>
  <c r="FI93" i="28"/>
  <c r="FH93" i="28"/>
  <c r="FG93" i="28"/>
  <c r="FF93" i="28"/>
  <c r="FI92" i="28"/>
  <c r="FH92" i="28"/>
  <c r="FF92" i="28"/>
  <c r="FJ86" i="28"/>
  <c r="FJ89" i="28" s="1"/>
  <c r="FI89" i="28"/>
  <c r="FH89" i="28"/>
  <c r="FG89" i="28"/>
  <c r="FF89" i="28"/>
  <c r="FI88" i="28"/>
  <c r="FH88" i="28"/>
  <c r="FF88" i="28"/>
  <c r="FJ82" i="28"/>
  <c r="FJ84" i="28" s="1"/>
  <c r="FI85" i="28"/>
  <c r="FH85" i="28"/>
  <c r="FG85" i="28"/>
  <c r="FF85" i="28"/>
  <c r="FI84" i="28"/>
  <c r="FH84" i="28"/>
  <c r="FF84" i="28"/>
  <c r="FJ78" i="28"/>
  <c r="FJ81" i="28" s="1"/>
  <c r="FI81" i="28"/>
  <c r="FH81" i="28"/>
  <c r="FG81" i="28"/>
  <c r="FF81" i="28"/>
  <c r="FI80" i="28"/>
  <c r="FH80" i="28"/>
  <c r="FG80" i="28"/>
  <c r="FF80" i="28"/>
  <c r="FJ74" i="28"/>
  <c r="FI77" i="28"/>
  <c r="FH77" i="28"/>
  <c r="FG77" i="28"/>
  <c r="FF77" i="28"/>
  <c r="FI76" i="28"/>
  <c r="FH76" i="28"/>
  <c r="FG76" i="28"/>
  <c r="FF76" i="28"/>
  <c r="FJ62" i="28"/>
  <c r="FI65" i="28"/>
  <c r="FH65" i="28"/>
  <c r="FG65" i="28"/>
  <c r="FF65" i="28"/>
  <c r="FI64" i="28"/>
  <c r="FH64" i="28"/>
  <c r="FF64" i="28"/>
  <c r="FJ58" i="28"/>
  <c r="FI61" i="28"/>
  <c r="FH61" i="28"/>
  <c r="FG61" i="28"/>
  <c r="FF61" i="28"/>
  <c r="FI60" i="28"/>
  <c r="FH60" i="28"/>
  <c r="FF60" i="28"/>
  <c r="FJ54" i="28"/>
  <c r="FI57" i="28"/>
  <c r="FH57" i="28"/>
  <c r="FG57" i="28"/>
  <c r="FF57" i="28"/>
  <c r="FI56" i="28"/>
  <c r="FH56" i="28"/>
  <c r="FF56" i="28"/>
  <c r="FJ50" i="28"/>
  <c r="FJ52" i="28" s="1"/>
  <c r="FI53" i="28"/>
  <c r="FH53" i="28"/>
  <c r="FG53" i="28"/>
  <c r="FF53" i="28"/>
  <c r="FI52" i="28"/>
  <c r="FH52" i="28"/>
  <c r="FF52" i="28"/>
  <c r="FJ46" i="28"/>
  <c r="FJ49" i="28"/>
  <c r="FI49" i="28"/>
  <c r="FH49" i="28"/>
  <c r="FG49" i="28"/>
  <c r="FF49" i="28"/>
  <c r="FI48" i="28"/>
  <c r="FH48" i="28"/>
  <c r="FF48" i="28"/>
  <c r="FJ42" i="28"/>
  <c r="FJ44" i="28" s="1"/>
  <c r="FI45" i="28"/>
  <c r="FH45" i="28"/>
  <c r="FG45" i="28"/>
  <c r="FF45" i="28"/>
  <c r="FI44" i="28"/>
  <c r="FH44" i="28"/>
  <c r="FF44" i="28"/>
  <c r="FJ38" i="28"/>
  <c r="FI41" i="28"/>
  <c r="FH41" i="28"/>
  <c r="FG41" i="28"/>
  <c r="FF41" i="28"/>
  <c r="FI40" i="28"/>
  <c r="FH40" i="28"/>
  <c r="FF40" i="28"/>
  <c r="FJ34" i="28"/>
  <c r="FI37" i="28"/>
  <c r="FH37" i="28"/>
  <c r="FG37" i="28"/>
  <c r="FF37" i="28"/>
  <c r="FI36" i="28"/>
  <c r="FH36" i="28"/>
  <c r="FF36" i="28"/>
  <c r="FJ30" i="28"/>
  <c r="FJ33" i="28" s="1"/>
  <c r="FI33" i="28"/>
  <c r="FH33" i="28"/>
  <c r="FG33" i="28"/>
  <c r="FF33" i="28"/>
  <c r="FI32" i="28"/>
  <c r="FH32" i="28"/>
  <c r="FF32" i="28"/>
  <c r="FJ26" i="28"/>
  <c r="FJ29" i="28" s="1"/>
  <c r="FI29" i="28"/>
  <c r="FH29" i="28"/>
  <c r="FG29" i="28"/>
  <c r="FF29" i="28"/>
  <c r="FI28" i="28"/>
  <c r="FH28" i="28"/>
  <c r="FF28" i="28"/>
  <c r="FF22" i="28"/>
  <c r="FG22" i="28"/>
  <c r="FG18" i="28" s="1"/>
  <c r="FH22" i="28"/>
  <c r="FH25" i="28" s="1"/>
  <c r="FI22" i="28"/>
  <c r="FF23" i="28"/>
  <c r="FF19" i="28" s="1"/>
  <c r="FF15" i="28" s="1"/>
  <c r="FF7" i="28" s="1"/>
  <c r="FH23" i="28"/>
  <c r="FH19" i="28" s="1"/>
  <c r="FH15" i="28" s="1"/>
  <c r="FH7" i="28" s="1"/>
  <c r="FI23" i="28"/>
  <c r="FJ10" i="28"/>
  <c r="FJ13" i="28" s="1"/>
  <c r="FI13" i="28"/>
  <c r="FH13" i="28"/>
  <c r="FG13" i="28"/>
  <c r="FF13" i="28"/>
  <c r="FI12" i="28"/>
  <c r="FH12" i="28"/>
  <c r="FF12" i="28"/>
  <c r="FA70" i="28"/>
  <c r="FB70" i="28"/>
  <c r="FB66" i="28" s="1"/>
  <c r="FB69" i="28" s="1"/>
  <c r="FC70" i="28"/>
  <c r="FD70" i="28"/>
  <c r="FD73" i="28" s="1"/>
  <c r="FA71" i="28"/>
  <c r="FA67" i="28" s="1"/>
  <c r="FB87" i="28"/>
  <c r="FB88" i="28" s="1"/>
  <c r="FC71" i="28"/>
  <c r="FD71" i="28"/>
  <c r="FE98" i="28"/>
  <c r="FD101" i="28"/>
  <c r="FC101" i="28"/>
  <c r="FB101" i="28"/>
  <c r="FA101" i="28"/>
  <c r="FD100" i="28"/>
  <c r="FC100" i="28"/>
  <c r="FA100" i="28"/>
  <c r="FE94" i="28"/>
  <c r="FE97" i="28" s="1"/>
  <c r="FD97" i="28"/>
  <c r="FC97" i="28"/>
  <c r="FB97" i="28"/>
  <c r="FA97" i="28"/>
  <c r="FD96" i="28"/>
  <c r="FC96" i="28"/>
  <c r="FA96" i="28"/>
  <c r="FE90" i="28"/>
  <c r="FE93" i="28" s="1"/>
  <c r="FD93" i="28"/>
  <c r="FC93" i="28"/>
  <c r="FB93" i="28"/>
  <c r="FA93" i="28"/>
  <c r="FD92" i="28"/>
  <c r="FC92" i="28"/>
  <c r="FA92" i="28"/>
  <c r="FE86" i="28"/>
  <c r="FD89" i="28"/>
  <c r="FC89" i="28"/>
  <c r="FB89" i="28"/>
  <c r="FA89" i="28"/>
  <c r="FD88" i="28"/>
  <c r="FC88" i="28"/>
  <c r="FA88" i="28"/>
  <c r="FE82" i="28"/>
  <c r="FD85" i="28"/>
  <c r="FC85" i="28"/>
  <c r="FB85" i="28"/>
  <c r="FA85" i="28"/>
  <c r="FD84" i="28"/>
  <c r="FC84" i="28"/>
  <c r="FB84" i="28"/>
  <c r="FA84" i="28"/>
  <c r="FE78" i="28"/>
  <c r="FD81" i="28"/>
  <c r="FC81" i="28"/>
  <c r="FB81" i="28"/>
  <c r="FA81" i="28"/>
  <c r="FD80" i="28"/>
  <c r="FC80" i="28"/>
  <c r="FB80" i="28"/>
  <c r="FA80" i="28"/>
  <c r="FE74" i="28"/>
  <c r="FD77" i="28"/>
  <c r="FC77" i="28"/>
  <c r="FB77" i="28"/>
  <c r="FA77" i="28"/>
  <c r="FD76" i="28"/>
  <c r="FC76" i="28"/>
  <c r="FA76" i="28"/>
  <c r="FE62" i="28"/>
  <c r="FD65" i="28"/>
  <c r="FC65" i="28"/>
  <c r="FB65" i="28"/>
  <c r="FA65" i="28"/>
  <c r="FD64" i="28"/>
  <c r="FC64" i="28"/>
  <c r="FB64" i="28"/>
  <c r="FA64" i="28"/>
  <c r="FE58" i="28"/>
  <c r="FD61" i="28"/>
  <c r="FC61" i="28"/>
  <c r="FB61" i="28"/>
  <c r="FA61" i="28"/>
  <c r="FD60" i="28"/>
  <c r="FC60" i="28"/>
  <c r="FB60" i="28"/>
  <c r="FA60" i="28"/>
  <c r="FE54" i="28"/>
  <c r="FD57" i="28"/>
  <c r="FC57" i="28"/>
  <c r="FB57" i="28"/>
  <c r="FA57" i="28"/>
  <c r="FD56" i="28"/>
  <c r="FC56" i="28"/>
  <c r="FA56" i="28"/>
  <c r="FE50" i="28"/>
  <c r="FD53" i="28"/>
  <c r="FC53" i="28"/>
  <c r="FB53" i="28"/>
  <c r="FA53" i="28"/>
  <c r="FD52" i="28"/>
  <c r="FC52" i="28"/>
  <c r="FA52" i="28"/>
  <c r="FE46" i="28"/>
  <c r="FE48" i="28" s="1"/>
  <c r="FD49" i="28"/>
  <c r="FC49" i="28"/>
  <c r="FB49" i="28"/>
  <c r="FA49" i="28"/>
  <c r="FD48" i="28"/>
  <c r="FC48" i="28"/>
  <c r="FA48" i="28"/>
  <c r="FE42" i="28"/>
  <c r="FD45" i="28"/>
  <c r="FC45" i="28"/>
  <c r="FB45" i="28"/>
  <c r="FA45" i="28"/>
  <c r="FD44" i="28"/>
  <c r="FC44" i="28"/>
  <c r="FB44" i="28"/>
  <c r="FA44" i="28"/>
  <c r="FE38" i="28"/>
  <c r="FD41" i="28"/>
  <c r="FC41" i="28"/>
  <c r="FB41" i="28"/>
  <c r="FA41" i="28"/>
  <c r="FD40" i="28"/>
  <c r="FC40" i="28"/>
  <c r="FA40" i="28"/>
  <c r="FE34" i="28"/>
  <c r="FD37" i="28"/>
  <c r="FC37" i="28"/>
  <c r="FB37" i="28"/>
  <c r="FA37" i="28"/>
  <c r="FD36" i="28"/>
  <c r="FC36" i="28"/>
  <c r="FA36" i="28"/>
  <c r="FE30" i="28"/>
  <c r="FD33" i="28"/>
  <c r="FC33" i="28"/>
  <c r="FB33" i="28"/>
  <c r="FA33" i="28"/>
  <c r="FD32" i="28"/>
  <c r="FC32" i="28"/>
  <c r="FA32" i="28"/>
  <c r="FE26" i="28"/>
  <c r="FD29" i="28"/>
  <c r="FC29" i="28"/>
  <c r="FB29" i="28"/>
  <c r="FA29" i="28"/>
  <c r="FD28" i="28"/>
  <c r="FC28" i="28"/>
  <c r="FA28" i="28"/>
  <c r="FA22" i="28"/>
  <c r="FB22" i="28"/>
  <c r="FC22" i="28"/>
  <c r="FC18" i="28" s="1"/>
  <c r="FD22" i="28"/>
  <c r="FD18" i="28" s="1"/>
  <c r="FA23" i="28"/>
  <c r="FA19" i="28" s="1"/>
  <c r="FC23" i="28"/>
  <c r="FD23" i="28"/>
  <c r="FE10" i="28"/>
  <c r="FE13" i="28" s="1"/>
  <c r="FD13" i="28"/>
  <c r="FC13" i="28"/>
  <c r="FB13" i="28"/>
  <c r="FA13" i="28"/>
  <c r="FD12" i="28"/>
  <c r="FC12" i="28"/>
  <c r="FB12" i="28"/>
  <c r="FA12" i="28"/>
  <c r="EV70" i="28"/>
  <c r="EW70" i="28"/>
  <c r="EX70" i="28"/>
  <c r="EY70" i="28"/>
  <c r="EV71" i="28"/>
  <c r="EV67" i="28" s="1"/>
  <c r="EV103" i="28" s="1"/>
  <c r="EW87" i="28"/>
  <c r="EW88" i="28" s="1"/>
  <c r="EX71" i="28"/>
  <c r="EX67" i="28" s="1"/>
  <c r="EY71" i="28"/>
  <c r="EZ98" i="28"/>
  <c r="EZ100" i="28" s="1"/>
  <c r="EY101" i="28"/>
  <c r="EX101" i="28"/>
  <c r="EW101" i="28"/>
  <c r="EV101" i="28"/>
  <c r="EY100" i="28"/>
  <c r="EX100" i="28"/>
  <c r="EV100" i="28"/>
  <c r="EZ94" i="28"/>
  <c r="EY97" i="28"/>
  <c r="EX97" i="28"/>
  <c r="EW97" i="28"/>
  <c r="EV97" i="28"/>
  <c r="EY96" i="28"/>
  <c r="EX96" i="28"/>
  <c r="EV96" i="28"/>
  <c r="EZ90" i="28"/>
  <c r="EY93" i="28"/>
  <c r="EX93" i="28"/>
  <c r="EW93" i="28"/>
  <c r="EV93" i="28"/>
  <c r="EY92" i="28"/>
  <c r="EX92" i="28"/>
  <c r="EV92" i="28"/>
  <c r="EZ86" i="28"/>
  <c r="EY89" i="28"/>
  <c r="EX89" i="28"/>
  <c r="EW89" i="28"/>
  <c r="EV89" i="28"/>
  <c r="EY88" i="28"/>
  <c r="EX88" i="28"/>
  <c r="EV88" i="28"/>
  <c r="EZ82" i="28"/>
  <c r="EZ84" i="28" s="1"/>
  <c r="EY85" i="28"/>
  <c r="EX85" i="28"/>
  <c r="EW85" i="28"/>
  <c r="EV85" i="28"/>
  <c r="EY84" i="28"/>
  <c r="EX84" i="28"/>
  <c r="EV84" i="28"/>
  <c r="EZ78" i="28"/>
  <c r="EY81" i="28"/>
  <c r="EX81" i="28"/>
  <c r="EW81" i="28"/>
  <c r="EV81" i="28"/>
  <c r="EY80" i="28"/>
  <c r="EX80" i="28"/>
  <c r="EV80" i="28"/>
  <c r="EZ74" i="28"/>
  <c r="EZ76" i="28" s="1"/>
  <c r="EY77" i="28"/>
  <c r="EX77" i="28"/>
  <c r="EW77" i="28"/>
  <c r="EV77" i="28"/>
  <c r="EY76" i="28"/>
  <c r="EX76" i="28"/>
  <c r="EV76" i="28"/>
  <c r="EZ62" i="28"/>
  <c r="EZ65" i="28" s="1"/>
  <c r="EY65" i="28"/>
  <c r="EX65" i="28"/>
  <c r="EW65" i="28"/>
  <c r="EV65" i="28"/>
  <c r="EY64" i="28"/>
  <c r="EX64" i="28"/>
  <c r="EW64" i="28"/>
  <c r="EV64" i="28"/>
  <c r="EZ58" i="28"/>
  <c r="EY61" i="28"/>
  <c r="EX61" i="28"/>
  <c r="EW61" i="28"/>
  <c r="EV61" i="28"/>
  <c r="EY60" i="28"/>
  <c r="EX60" i="28"/>
  <c r="EV60" i="28"/>
  <c r="EZ54" i="28"/>
  <c r="EZ57" i="28" s="1"/>
  <c r="EY57" i="28"/>
  <c r="EX57" i="28"/>
  <c r="EW57" i="28"/>
  <c r="EV57" i="28"/>
  <c r="EY56" i="28"/>
  <c r="EX56" i="28"/>
  <c r="EV56" i="28"/>
  <c r="EZ50" i="28"/>
  <c r="EY53" i="28"/>
  <c r="EX53" i="28"/>
  <c r="EW53" i="28"/>
  <c r="EV53" i="28"/>
  <c r="EY52" i="28"/>
  <c r="EX52" i="28"/>
  <c r="EV52" i="28"/>
  <c r="EZ46" i="28"/>
  <c r="EY49" i="28"/>
  <c r="EX49" i="28"/>
  <c r="EW49" i="28"/>
  <c r="EV49" i="28"/>
  <c r="EY48" i="28"/>
  <c r="EX48" i="28"/>
  <c r="EW48" i="28"/>
  <c r="EV48" i="28"/>
  <c r="EZ42" i="28"/>
  <c r="EY45" i="28"/>
  <c r="EX45" i="28"/>
  <c r="EW45" i="28"/>
  <c r="EV45" i="28"/>
  <c r="EY44" i="28"/>
  <c r="EX44" i="28"/>
  <c r="EV44" i="28"/>
  <c r="EZ38" i="28"/>
  <c r="EY41" i="28"/>
  <c r="EX41" i="28"/>
  <c r="EW41" i="28"/>
  <c r="EV41" i="28"/>
  <c r="EY40" i="28"/>
  <c r="EX40" i="28"/>
  <c r="EV40" i="28"/>
  <c r="EZ34" i="28"/>
  <c r="EY37" i="28"/>
  <c r="EX37" i="28"/>
  <c r="EW37" i="28"/>
  <c r="EV37" i="28"/>
  <c r="EY36" i="28"/>
  <c r="EX36" i="28"/>
  <c r="EV36" i="28"/>
  <c r="EZ30" i="28"/>
  <c r="EY33" i="28"/>
  <c r="EX33" i="28"/>
  <c r="EW33" i="28"/>
  <c r="EV33" i="28"/>
  <c r="EY32" i="28"/>
  <c r="EX32" i="28"/>
  <c r="EV32" i="28"/>
  <c r="EZ26" i="28"/>
  <c r="EY29" i="28"/>
  <c r="EX29" i="28"/>
  <c r="EW29" i="28"/>
  <c r="EV29" i="28"/>
  <c r="EY28" i="28"/>
  <c r="EX28" i="28"/>
  <c r="EV28" i="28"/>
  <c r="EV22" i="28"/>
  <c r="EV25" i="28" s="1"/>
  <c r="EW22" i="28"/>
  <c r="EW18" i="28" s="1"/>
  <c r="EX22" i="28"/>
  <c r="EX18" i="28" s="1"/>
  <c r="EY22" i="28"/>
  <c r="EV23" i="28"/>
  <c r="EX23" i="28"/>
  <c r="EY23" i="28"/>
  <c r="EY19" i="28"/>
  <c r="EY15" i="28" s="1"/>
  <c r="EY7" i="28" s="1"/>
  <c r="EZ10" i="28"/>
  <c r="EZ13" i="28"/>
  <c r="EY13" i="28"/>
  <c r="EX13" i="28"/>
  <c r="EW13" i="28"/>
  <c r="EV13" i="28"/>
  <c r="EY12" i="28"/>
  <c r="EX12" i="28"/>
  <c r="EV12" i="28"/>
  <c r="EQ70" i="28"/>
  <c r="EQ66" i="28" s="1"/>
  <c r="ER70" i="28"/>
  <c r="ES70" i="28"/>
  <c r="ET70" i="28"/>
  <c r="EQ71" i="28"/>
  <c r="ER87" i="28"/>
  <c r="ER88" i="28" s="1"/>
  <c r="ES71" i="28"/>
  <c r="ET71" i="28"/>
  <c r="ET67" i="28"/>
  <c r="EU98" i="28"/>
  <c r="ET101" i="28"/>
  <c r="ES101" i="28"/>
  <c r="ER101" i="28"/>
  <c r="EQ101" i="28"/>
  <c r="ET100" i="28"/>
  <c r="ES100" i="28"/>
  <c r="EQ100" i="28"/>
  <c r="EU94" i="28"/>
  <c r="ET97" i="28"/>
  <c r="ES97" i="28"/>
  <c r="ER97" i="28"/>
  <c r="EQ97" i="28"/>
  <c r="ET96" i="28"/>
  <c r="ES96" i="28"/>
  <c r="ER96" i="28"/>
  <c r="EQ96" i="28"/>
  <c r="EU90" i="28"/>
  <c r="ET93" i="28"/>
  <c r="ES93" i="28"/>
  <c r="ER93" i="28"/>
  <c r="EQ93" i="28"/>
  <c r="ET92" i="28"/>
  <c r="ES92" i="28"/>
  <c r="EQ92" i="28"/>
  <c r="EU86" i="28"/>
  <c r="ET89" i="28"/>
  <c r="ES89" i="28"/>
  <c r="ER89" i="28"/>
  <c r="EQ89" i="28"/>
  <c r="ET88" i="28"/>
  <c r="ES88" i="28"/>
  <c r="EQ88" i="28"/>
  <c r="EU82" i="28"/>
  <c r="EU85" i="28" s="1"/>
  <c r="ET85" i="28"/>
  <c r="ES85" i="28"/>
  <c r="ER85" i="28"/>
  <c r="EQ85" i="28"/>
  <c r="ET84" i="28"/>
  <c r="ES84" i="28"/>
  <c r="EQ84" i="28"/>
  <c r="EU78" i="28"/>
  <c r="EU80" i="28" s="1"/>
  <c r="ET81" i="28"/>
  <c r="ES81" i="28"/>
  <c r="ER81" i="28"/>
  <c r="EQ81" i="28"/>
  <c r="ET80" i="28"/>
  <c r="ES80" i="28"/>
  <c r="ER80" i="28"/>
  <c r="EQ80" i="28"/>
  <c r="EU74" i="28"/>
  <c r="EU77" i="28" s="1"/>
  <c r="ET77" i="28"/>
  <c r="ES77" i="28"/>
  <c r="ER77" i="28"/>
  <c r="EQ77" i="28"/>
  <c r="ET76" i="28"/>
  <c r="ES76" i="28"/>
  <c r="EQ76" i="28"/>
  <c r="EU62" i="28"/>
  <c r="EU64" i="28" s="1"/>
  <c r="ET65" i="28"/>
  <c r="ES65" i="28"/>
  <c r="ER65" i="28"/>
  <c r="EQ65" i="28"/>
  <c r="ET64" i="28"/>
  <c r="ES64" i="28"/>
  <c r="ER64" i="28"/>
  <c r="EQ64" i="28"/>
  <c r="EU58" i="28"/>
  <c r="EU61" i="28" s="1"/>
  <c r="ET61" i="28"/>
  <c r="ES61" i="28"/>
  <c r="ER61" i="28"/>
  <c r="EQ61" i="28"/>
  <c r="ET60" i="28"/>
  <c r="ES60" i="28"/>
  <c r="EQ60" i="28"/>
  <c r="EU54" i="28"/>
  <c r="ET57" i="28"/>
  <c r="ES57" i="28"/>
  <c r="ER57" i="28"/>
  <c r="EQ57" i="28"/>
  <c r="ET56" i="28"/>
  <c r="ES56" i="28"/>
  <c r="EQ56" i="28"/>
  <c r="EU50" i="28"/>
  <c r="ET53" i="28"/>
  <c r="ES53" i="28"/>
  <c r="ER53" i="28"/>
  <c r="EQ53" i="28"/>
  <c r="ET52" i="28"/>
  <c r="ES52" i="28"/>
  <c r="EQ52" i="28"/>
  <c r="EU46" i="28"/>
  <c r="ET49" i="28"/>
  <c r="ES49" i="28"/>
  <c r="ER49" i="28"/>
  <c r="EQ49" i="28"/>
  <c r="ET48" i="28"/>
  <c r="ES48" i="28"/>
  <c r="EQ48" i="28"/>
  <c r="EU42" i="28"/>
  <c r="EU44" i="28" s="1"/>
  <c r="ET45" i="28"/>
  <c r="ES45" i="28"/>
  <c r="ER45" i="28"/>
  <c r="EQ45" i="28"/>
  <c r="ET44" i="28"/>
  <c r="ES44" i="28"/>
  <c r="EQ44" i="28"/>
  <c r="EU38" i="28"/>
  <c r="ET41" i="28"/>
  <c r="ES41" i="28"/>
  <c r="ER41" i="28"/>
  <c r="EQ41" i="28"/>
  <c r="ET40" i="28"/>
  <c r="ES40" i="28"/>
  <c r="EQ40" i="28"/>
  <c r="EU34" i="28"/>
  <c r="EU36" i="28" s="1"/>
  <c r="ET37" i="28"/>
  <c r="ES37" i="28"/>
  <c r="ER37" i="28"/>
  <c r="EQ37" i="28"/>
  <c r="ET36" i="28"/>
  <c r="ES36" i="28"/>
  <c r="ER36" i="28"/>
  <c r="EQ36" i="28"/>
  <c r="EU30" i="28"/>
  <c r="EU32" i="28" s="1"/>
  <c r="ET33" i="28"/>
  <c r="ES33" i="28"/>
  <c r="ER33" i="28"/>
  <c r="EQ33" i="28"/>
  <c r="ET32" i="28"/>
  <c r="ES32" i="28"/>
  <c r="EQ32" i="28"/>
  <c r="EU26" i="28"/>
  <c r="EU29" i="28" s="1"/>
  <c r="ET29" i="28"/>
  <c r="ES29" i="28"/>
  <c r="ER29" i="28"/>
  <c r="EQ29" i="28"/>
  <c r="ET28" i="28"/>
  <c r="ES28" i="28"/>
  <c r="EQ28" i="28"/>
  <c r="EQ22" i="28"/>
  <c r="ER22" i="28"/>
  <c r="ES22" i="28"/>
  <c r="ES25" i="28" s="1"/>
  <c r="ET22" i="28"/>
  <c r="EQ23" i="28"/>
  <c r="EQ24" i="28"/>
  <c r="ES23" i="28"/>
  <c r="ES24" i="28"/>
  <c r="ET23" i="28"/>
  <c r="EU10" i="28"/>
  <c r="ET13" i="28"/>
  <c r="ES13" i="28"/>
  <c r="ER13" i="28"/>
  <c r="EQ13" i="28"/>
  <c r="ET12" i="28"/>
  <c r="ES12" i="28"/>
  <c r="EQ12" i="28"/>
  <c r="EL70" i="28"/>
  <c r="EL73" i="28" s="1"/>
  <c r="EM70" i="28"/>
  <c r="EN70" i="28"/>
  <c r="EO70" i="28"/>
  <c r="EO66" i="28" s="1"/>
  <c r="EO102" i="28" s="1"/>
  <c r="EL71" i="28"/>
  <c r="EL72" i="28" s="1"/>
  <c r="EM87" i="28"/>
  <c r="EM88" i="28" s="1"/>
  <c r="EN71" i="28"/>
  <c r="EN67" i="28" s="1"/>
  <c r="EN103" i="28" s="1"/>
  <c r="EO71" i="28"/>
  <c r="EO72" i="28"/>
  <c r="EP98" i="28"/>
  <c r="EO101" i="28"/>
  <c r="EN101" i="28"/>
  <c r="EM101" i="28"/>
  <c r="EL101" i="28"/>
  <c r="EO100" i="28"/>
  <c r="EN100" i="28"/>
  <c r="EM100" i="28"/>
  <c r="EL100" i="28"/>
  <c r="EP94" i="28"/>
  <c r="EP97" i="28" s="1"/>
  <c r="EO97" i="28"/>
  <c r="EN97" i="28"/>
  <c r="EM97" i="28"/>
  <c r="EL97" i="28"/>
  <c r="EO96" i="28"/>
  <c r="EN96" i="28"/>
  <c r="EL96" i="28"/>
  <c r="EP90" i="28"/>
  <c r="EO93" i="28"/>
  <c r="EN93" i="28"/>
  <c r="EM93" i="28"/>
  <c r="EL93" i="28"/>
  <c r="EO92" i="28"/>
  <c r="EN92" i="28"/>
  <c r="EL92" i="28"/>
  <c r="EP86" i="28"/>
  <c r="EP89" i="28" s="1"/>
  <c r="EO89" i="28"/>
  <c r="EN89" i="28"/>
  <c r="EM89" i="28"/>
  <c r="EL89" i="28"/>
  <c r="EO88" i="28"/>
  <c r="EN88" i="28"/>
  <c r="EL88" i="28"/>
  <c r="EP82" i="28"/>
  <c r="EP85" i="28" s="1"/>
  <c r="EO85" i="28"/>
  <c r="EN85" i="28"/>
  <c r="EM85" i="28"/>
  <c r="EL85" i="28"/>
  <c r="EO84" i="28"/>
  <c r="EN84" i="28"/>
  <c r="EM84" i="28"/>
  <c r="EL84" i="28"/>
  <c r="EP78" i="28"/>
  <c r="EP81" i="28" s="1"/>
  <c r="EO81" i="28"/>
  <c r="EN81" i="28"/>
  <c r="EM81" i="28"/>
  <c r="EL81" i="28"/>
  <c r="EO80" i="28"/>
  <c r="EN80" i="28"/>
  <c r="EL80" i="28"/>
  <c r="EP74" i="28"/>
  <c r="EO77" i="28"/>
  <c r="EN77" i="28"/>
  <c r="EM77" i="28"/>
  <c r="EL77" i="28"/>
  <c r="EO76" i="28"/>
  <c r="EN76" i="28"/>
  <c r="EM76" i="28"/>
  <c r="EL76" i="28"/>
  <c r="EO73" i="28"/>
  <c r="EP62" i="28"/>
  <c r="EP65" i="28" s="1"/>
  <c r="EO65" i="28"/>
  <c r="EN65" i="28"/>
  <c r="EM65" i="28"/>
  <c r="EL65" i="28"/>
  <c r="EO64" i="28"/>
  <c r="EN64" i="28"/>
  <c r="EL64" i="28"/>
  <c r="EP58" i="28"/>
  <c r="EP60" i="28" s="1"/>
  <c r="EO61" i="28"/>
  <c r="EN61" i="28"/>
  <c r="EM61" i="28"/>
  <c r="EL61" i="28"/>
  <c r="EO60" i="28"/>
  <c r="EN60" i="28"/>
  <c r="EL60" i="28"/>
  <c r="EP54" i="28"/>
  <c r="EO57" i="28"/>
  <c r="EN57" i="28"/>
  <c r="EM57" i="28"/>
  <c r="EL57" i="28"/>
  <c r="EO56" i="28"/>
  <c r="EN56" i="28"/>
  <c r="EL56" i="28"/>
  <c r="EP50" i="28"/>
  <c r="EO53" i="28"/>
  <c r="EN53" i="28"/>
  <c r="EM53" i="28"/>
  <c r="EL53" i="28"/>
  <c r="EO52" i="28"/>
  <c r="EN52" i="28"/>
  <c r="EL52" i="28"/>
  <c r="EP46" i="28"/>
  <c r="EO49" i="28"/>
  <c r="EN49" i="28"/>
  <c r="EM49" i="28"/>
  <c r="EL49" i="28"/>
  <c r="EO48" i="28"/>
  <c r="EN48" i="28"/>
  <c r="EL48" i="28"/>
  <c r="EP42" i="28"/>
  <c r="EO45" i="28"/>
  <c r="EN45" i="28"/>
  <c r="EM45" i="28"/>
  <c r="EL45" i="28"/>
  <c r="EO44" i="28"/>
  <c r="EN44" i="28"/>
  <c r="EL44" i="28"/>
  <c r="EP38" i="28"/>
  <c r="EP41" i="28" s="1"/>
  <c r="EO41" i="28"/>
  <c r="EN41" i="28"/>
  <c r="EM41" i="28"/>
  <c r="EL41" i="28"/>
  <c r="EO40" i="28"/>
  <c r="EN40" i="28"/>
  <c r="EL40" i="28"/>
  <c r="EP34" i="28"/>
  <c r="EO37" i="28"/>
  <c r="EN37" i="28"/>
  <c r="EM37" i="28"/>
  <c r="EL37" i="28"/>
  <c r="EO36" i="28"/>
  <c r="EN36" i="28"/>
  <c r="EL36" i="28"/>
  <c r="EP30" i="28"/>
  <c r="EP33" i="28" s="1"/>
  <c r="EO33" i="28"/>
  <c r="EN33" i="28"/>
  <c r="EM33" i="28"/>
  <c r="EL33" i="28"/>
  <c r="EO32" i="28"/>
  <c r="EN32" i="28"/>
  <c r="EL32" i="28"/>
  <c r="EP26" i="28"/>
  <c r="EO29" i="28"/>
  <c r="EN29" i="28"/>
  <c r="EM29" i="28"/>
  <c r="EL29" i="28"/>
  <c r="EO28" i="28"/>
  <c r="EN28" i="28"/>
  <c r="EL28" i="28"/>
  <c r="EL22" i="28"/>
  <c r="EM22" i="28"/>
  <c r="EN22" i="28"/>
  <c r="EN25" i="28" s="1"/>
  <c r="EO22" i="28"/>
  <c r="EO25" i="28" s="1"/>
  <c r="EL23" i="28"/>
  <c r="EL19" i="28" s="1"/>
  <c r="EL15" i="28" s="1"/>
  <c r="EN23" i="28"/>
  <c r="EO23" i="28"/>
  <c r="EP10" i="28"/>
  <c r="EP13" i="28" s="1"/>
  <c r="EO13" i="28"/>
  <c r="EN13" i="28"/>
  <c r="EM13" i="28"/>
  <c r="EL13" i="28"/>
  <c r="EO12" i="28"/>
  <c r="EN12" i="28"/>
  <c r="EM12" i="28"/>
  <c r="EL12" i="28"/>
  <c r="EG70" i="28"/>
  <c r="EG73" i="28" s="1"/>
  <c r="EH70" i="28"/>
  <c r="EI70" i="28"/>
  <c r="EI66" i="28" s="1"/>
  <c r="EI102" i="28" s="1"/>
  <c r="EJ70" i="28"/>
  <c r="EG71" i="28"/>
  <c r="EH87" i="28"/>
  <c r="EH88" i="28" s="1"/>
  <c r="EI71" i="28"/>
  <c r="EJ71" i="28"/>
  <c r="EJ67" i="28" s="1"/>
  <c r="EK98" i="28"/>
  <c r="EK101" i="28" s="1"/>
  <c r="EJ101" i="28"/>
  <c r="EI101" i="28"/>
  <c r="EH101" i="28"/>
  <c r="EG101" i="28"/>
  <c r="EJ100" i="28"/>
  <c r="EI100" i="28"/>
  <c r="EH100" i="28"/>
  <c r="EG100" i="28"/>
  <c r="EK94" i="28"/>
  <c r="EK97" i="28" s="1"/>
  <c r="EJ97" i="28"/>
  <c r="EI97" i="28"/>
  <c r="EH97" i="28"/>
  <c r="EG97" i="28"/>
  <c r="EJ96" i="28"/>
  <c r="EI96" i="28"/>
  <c r="EH96" i="28"/>
  <c r="EG96" i="28"/>
  <c r="EK90" i="28"/>
  <c r="EK93" i="28" s="1"/>
  <c r="EJ93" i="28"/>
  <c r="EI93" i="28"/>
  <c r="EH93" i="28"/>
  <c r="EG93" i="28"/>
  <c r="EJ92" i="28"/>
  <c r="EI92" i="28"/>
  <c r="EG92" i="28"/>
  <c r="EK86" i="28"/>
  <c r="EJ89" i="28"/>
  <c r="EI89" i="28"/>
  <c r="EH89" i="28"/>
  <c r="EG89" i="28"/>
  <c r="EJ88" i="28"/>
  <c r="EI88" i="28"/>
  <c r="EG88" i="28"/>
  <c r="EK82" i="28"/>
  <c r="EJ85" i="28"/>
  <c r="EI85" i="28"/>
  <c r="EH85" i="28"/>
  <c r="EG85" i="28"/>
  <c r="EJ84" i="28"/>
  <c r="EI84" i="28"/>
  <c r="EH84" i="28"/>
  <c r="EG84" i="28"/>
  <c r="EK78" i="28"/>
  <c r="EJ81" i="28"/>
  <c r="EI81" i="28"/>
  <c r="EH81" i="28"/>
  <c r="EG81" i="28"/>
  <c r="EJ80" i="28"/>
  <c r="EI80" i="28"/>
  <c r="EG80" i="28"/>
  <c r="EK74" i="28"/>
  <c r="EJ77" i="28"/>
  <c r="EI77" i="28"/>
  <c r="EH77" i="28"/>
  <c r="EG77" i="28"/>
  <c r="EJ76" i="28"/>
  <c r="EI76" i="28"/>
  <c r="EH76" i="28"/>
  <c r="EG76" i="28"/>
  <c r="EK62" i="28"/>
  <c r="EJ65" i="28"/>
  <c r="EI65" i="28"/>
  <c r="EH65" i="28"/>
  <c r="EG65" i="28"/>
  <c r="EJ64" i="28"/>
  <c r="EI64" i="28"/>
  <c r="EH64" i="28"/>
  <c r="EG64" i="28"/>
  <c r="EK58" i="28"/>
  <c r="EJ61" i="28"/>
  <c r="EI61" i="28"/>
  <c r="EH61" i="28"/>
  <c r="EG61" i="28"/>
  <c r="EJ60" i="28"/>
  <c r="EI60" i="28"/>
  <c r="EH60" i="28"/>
  <c r="EG60" i="28"/>
  <c r="EK54" i="28"/>
  <c r="EK57" i="28" s="1"/>
  <c r="EJ57" i="28"/>
  <c r="EI57" i="28"/>
  <c r="EH57" i="28"/>
  <c r="EG57" i="28"/>
  <c r="EJ56" i="28"/>
  <c r="EI56" i="28"/>
  <c r="EH56" i="28"/>
  <c r="EG56" i="28"/>
  <c r="EK50" i="28"/>
  <c r="EJ53" i="28"/>
  <c r="EI53" i="28"/>
  <c r="EH53" i="28"/>
  <c r="EG53" i="28"/>
  <c r="EJ52" i="28"/>
  <c r="EI52" i="28"/>
  <c r="EG52" i="28"/>
  <c r="EK46" i="28"/>
  <c r="EK48" i="28" s="1"/>
  <c r="EJ49" i="28"/>
  <c r="EI49" i="28"/>
  <c r="EH49" i="28"/>
  <c r="EG49" i="28"/>
  <c r="EJ48" i="28"/>
  <c r="EI48" i="28"/>
  <c r="EG48" i="28"/>
  <c r="EK42" i="28"/>
  <c r="EK44" i="28" s="1"/>
  <c r="EJ45" i="28"/>
  <c r="EI45" i="28"/>
  <c r="EH45" i="28"/>
  <c r="EG45" i="28"/>
  <c r="EJ44" i="28"/>
  <c r="EI44" i="28"/>
  <c r="EH44" i="28"/>
  <c r="EG44" i="28"/>
  <c r="EK38" i="28"/>
  <c r="EK41" i="28" s="1"/>
  <c r="EJ41" i="28"/>
  <c r="EI41" i="28"/>
  <c r="EH41" i="28"/>
  <c r="EG41" i="28"/>
  <c r="EJ40" i="28"/>
  <c r="EI40" i="28"/>
  <c r="EG40" i="28"/>
  <c r="EK34" i="28"/>
  <c r="EK37" i="28" s="1"/>
  <c r="EJ37" i="28"/>
  <c r="EI37" i="28"/>
  <c r="EH37" i="28"/>
  <c r="EG37" i="28"/>
  <c r="EJ36" i="28"/>
  <c r="EI36" i="28"/>
  <c r="EG36" i="28"/>
  <c r="EK30" i="28"/>
  <c r="EK32" i="28" s="1"/>
  <c r="EJ33" i="28"/>
  <c r="EI33" i="28"/>
  <c r="EH33" i="28"/>
  <c r="EG33" i="28"/>
  <c r="EJ32" i="28"/>
  <c r="EI32" i="28"/>
  <c r="EG32" i="28"/>
  <c r="EK26" i="28"/>
  <c r="EJ29" i="28"/>
  <c r="EI29" i="28"/>
  <c r="EH29" i="28"/>
  <c r="EG29" i="28"/>
  <c r="EJ28" i="28"/>
  <c r="EI28" i="28"/>
  <c r="EG28" i="28"/>
  <c r="EG22" i="28"/>
  <c r="EG25" i="28" s="1"/>
  <c r="EH22" i="28"/>
  <c r="EI22" i="28"/>
  <c r="EJ22" i="28"/>
  <c r="EG23" i="28"/>
  <c r="EI23" i="28"/>
  <c r="EJ23" i="28"/>
  <c r="EJ19" i="28" s="1"/>
  <c r="EJ15" i="28" s="1"/>
  <c r="EJ7" i="28" s="1"/>
  <c r="EK10" i="28"/>
  <c r="EK13" i="28" s="1"/>
  <c r="EJ13" i="28"/>
  <c r="EI13" i="28"/>
  <c r="EH13" i="28"/>
  <c r="EG13" i="28"/>
  <c r="EJ12" i="28"/>
  <c r="EI12" i="28"/>
  <c r="EH12" i="28"/>
  <c r="EG12" i="28"/>
  <c r="EB70" i="28"/>
  <c r="EC70" i="28"/>
  <c r="ED70" i="28"/>
  <c r="EE70" i="28"/>
  <c r="EE73" i="28" s="1"/>
  <c r="EB71" i="28"/>
  <c r="EC87" i="28"/>
  <c r="EC88" i="28"/>
  <c r="ED71" i="28"/>
  <c r="EE71" i="28"/>
  <c r="EF98" i="28"/>
  <c r="EF101" i="28"/>
  <c r="EE101" i="28"/>
  <c r="ED101" i="28"/>
  <c r="EC101" i="28"/>
  <c r="EB101" i="28"/>
  <c r="EE100" i="28"/>
  <c r="ED100" i="28"/>
  <c r="EC100" i="28"/>
  <c r="EB100" i="28"/>
  <c r="EF94" i="28"/>
  <c r="EF97" i="28"/>
  <c r="EE97" i="28"/>
  <c r="ED97" i="28"/>
  <c r="EC97" i="28"/>
  <c r="EB97" i="28"/>
  <c r="EE96" i="28"/>
  <c r="ED96" i="28"/>
  <c r="EB96" i="28"/>
  <c r="EF90" i="28"/>
  <c r="EE93" i="28"/>
  <c r="ED93" i="28"/>
  <c r="EC93" i="28"/>
  <c r="EB93" i="28"/>
  <c r="EE92" i="28"/>
  <c r="ED92" i="28"/>
  <c r="EB92" i="28"/>
  <c r="EF86" i="28"/>
  <c r="EE89" i="28"/>
  <c r="ED89" i="28"/>
  <c r="EC89" i="28"/>
  <c r="EB89" i="28"/>
  <c r="EE88" i="28"/>
  <c r="ED88" i="28"/>
  <c r="EB88" i="28"/>
  <c r="EF82" i="28"/>
  <c r="EE85" i="28"/>
  <c r="ED85" i="28"/>
  <c r="EC85" i="28"/>
  <c r="EB85" i="28"/>
  <c r="EE84" i="28"/>
  <c r="ED84" i="28"/>
  <c r="EB84" i="28"/>
  <c r="EF78" i="28"/>
  <c r="EF80" i="28" s="1"/>
  <c r="EE81" i="28"/>
  <c r="ED81" i="28"/>
  <c r="EC81" i="28"/>
  <c r="EB81" i="28"/>
  <c r="EE80" i="28"/>
  <c r="ED80" i="28"/>
  <c r="EB80" i="28"/>
  <c r="EF74" i="28"/>
  <c r="EE77" i="28"/>
  <c r="ED77" i="28"/>
  <c r="EC77" i="28"/>
  <c r="EB77" i="28"/>
  <c r="EE76" i="28"/>
  <c r="ED76" i="28"/>
  <c r="EB76" i="28"/>
  <c r="EF62" i="28"/>
  <c r="EE65" i="28"/>
  <c r="ED65" i="28"/>
  <c r="EC65" i="28"/>
  <c r="EB65" i="28"/>
  <c r="EE64" i="28"/>
  <c r="ED64" i="28"/>
  <c r="EC64" i="28"/>
  <c r="EB64" i="28"/>
  <c r="EF58" i="28"/>
  <c r="EE61" i="28"/>
  <c r="ED61" i="28"/>
  <c r="EC61" i="28"/>
  <c r="EB61" i="28"/>
  <c r="EE60" i="28"/>
  <c r="ED60" i="28"/>
  <c r="EB60" i="28"/>
  <c r="EF54" i="28"/>
  <c r="EF57" i="28" s="1"/>
  <c r="EE57" i="28"/>
  <c r="ED57" i="28"/>
  <c r="EC57" i="28"/>
  <c r="EB57" i="28"/>
  <c r="EE56" i="28"/>
  <c r="ED56" i="28"/>
  <c r="EB56" i="28"/>
  <c r="EF50" i="28"/>
  <c r="EF52" i="28"/>
  <c r="EE53" i="28"/>
  <c r="ED53" i="28"/>
  <c r="EC53" i="28"/>
  <c r="EB53" i="28"/>
  <c r="EE52" i="28"/>
  <c r="ED52" i="28"/>
  <c r="EB52" i="28"/>
  <c r="EF46" i="28"/>
  <c r="EE49" i="28"/>
  <c r="ED49" i="28"/>
  <c r="EC49" i="28"/>
  <c r="EB49" i="28"/>
  <c r="EE48" i="28"/>
  <c r="ED48" i="28"/>
  <c r="EC48" i="28"/>
  <c r="EB48" i="28"/>
  <c r="EF42" i="28"/>
  <c r="EE45" i="28"/>
  <c r="ED45" i="28"/>
  <c r="EC45" i="28"/>
  <c r="EB45" i="28"/>
  <c r="EE44" i="28"/>
  <c r="ED44" i="28"/>
  <c r="EC44" i="28"/>
  <c r="EB44" i="28"/>
  <c r="EF38" i="28"/>
  <c r="EF40" i="28" s="1"/>
  <c r="EE41" i="28"/>
  <c r="ED41" i="28"/>
  <c r="EC41" i="28"/>
  <c r="EB41" i="28"/>
  <c r="EE40" i="28"/>
  <c r="ED40" i="28"/>
  <c r="EB40" i="28"/>
  <c r="EF34" i="28"/>
  <c r="EE37" i="28"/>
  <c r="ED37" i="28"/>
  <c r="EC37" i="28"/>
  <c r="EB37" i="28"/>
  <c r="EE36" i="28"/>
  <c r="ED36" i="28"/>
  <c r="EB36" i="28"/>
  <c r="EF30" i="28"/>
  <c r="EF33" i="28" s="1"/>
  <c r="EE33" i="28"/>
  <c r="ED33" i="28"/>
  <c r="EC33" i="28"/>
  <c r="EB33" i="28"/>
  <c r="EE32" i="28"/>
  <c r="ED32" i="28"/>
  <c r="EB32" i="28"/>
  <c r="EF26" i="28"/>
  <c r="EF28" i="28" s="1"/>
  <c r="EE29" i="28"/>
  <c r="ED29" i="28"/>
  <c r="EC29" i="28"/>
  <c r="EB29" i="28"/>
  <c r="EE28" i="28"/>
  <c r="ED28" i="28"/>
  <c r="EB28" i="28"/>
  <c r="EB22" i="28"/>
  <c r="EC22" i="28"/>
  <c r="EC25" i="28" s="1"/>
  <c r="ED22" i="28"/>
  <c r="EE22" i="28"/>
  <c r="EB23" i="28"/>
  <c r="ED23" i="28"/>
  <c r="EE23" i="28"/>
  <c r="EF10" i="28"/>
  <c r="EF13" i="28" s="1"/>
  <c r="EE13" i="28"/>
  <c r="ED13" i="28"/>
  <c r="EC13" i="28"/>
  <c r="EB13" i="28"/>
  <c r="EE12" i="28"/>
  <c r="ED12" i="28"/>
  <c r="EB12" i="28"/>
  <c r="DW70" i="28"/>
  <c r="DX70" i="28"/>
  <c r="DY70" i="28"/>
  <c r="DY66" i="28" s="1"/>
  <c r="DZ70" i="28"/>
  <c r="DZ66" i="28" s="1"/>
  <c r="DW71" i="28"/>
  <c r="DW67" i="28" s="1"/>
  <c r="DX87" i="28"/>
  <c r="DX88" i="28" s="1"/>
  <c r="DY71" i="28"/>
  <c r="DY67" i="28" s="1"/>
  <c r="DY103" i="28" s="1"/>
  <c r="DZ71" i="28"/>
  <c r="EA98" i="28"/>
  <c r="DZ101" i="28"/>
  <c r="DY101" i="28"/>
  <c r="DX101" i="28"/>
  <c r="DW101" i="28"/>
  <c r="DZ100" i="28"/>
  <c r="DY100" i="28"/>
  <c r="DW100" i="28"/>
  <c r="EA94" i="28"/>
  <c r="EA96" i="28" s="1"/>
  <c r="DZ97" i="28"/>
  <c r="DY97" i="28"/>
  <c r="DX97" i="28"/>
  <c r="DW97" i="28"/>
  <c r="DZ96" i="28"/>
  <c r="DY96" i="28"/>
  <c r="DW96" i="28"/>
  <c r="EA90" i="28"/>
  <c r="DZ93" i="28"/>
  <c r="DY93" i="28"/>
  <c r="DX93" i="28"/>
  <c r="DW93" i="28"/>
  <c r="DZ92" i="28"/>
  <c r="DY92" i="28"/>
  <c r="DW92" i="28"/>
  <c r="EA86" i="28"/>
  <c r="DZ89" i="28"/>
  <c r="DY89" i="28"/>
  <c r="DX89" i="28"/>
  <c r="DW89" i="28"/>
  <c r="DZ88" i="28"/>
  <c r="DY88" i="28"/>
  <c r="DW88" i="28"/>
  <c r="EA82" i="28"/>
  <c r="DZ85" i="28"/>
  <c r="DY85" i="28"/>
  <c r="DX85" i="28"/>
  <c r="DW85" i="28"/>
  <c r="DZ84" i="28"/>
  <c r="DY84" i="28"/>
  <c r="DX84" i="28"/>
  <c r="DW84" i="28"/>
  <c r="EA78" i="28"/>
  <c r="DZ81" i="28"/>
  <c r="DY81" i="28"/>
  <c r="DX81" i="28"/>
  <c r="DW81" i="28"/>
  <c r="DZ80" i="28"/>
  <c r="DY80" i="28"/>
  <c r="DX80" i="28"/>
  <c r="DW80" i="28"/>
  <c r="EA74" i="28"/>
  <c r="DZ77" i="28"/>
  <c r="DY77" i="28"/>
  <c r="DX77" i="28"/>
  <c r="DW77" i="28"/>
  <c r="DZ76" i="28"/>
  <c r="DY76" i="28"/>
  <c r="DX76" i="28"/>
  <c r="DW76" i="28"/>
  <c r="EA62" i="28"/>
  <c r="EA65" i="28" s="1"/>
  <c r="DZ65" i="28"/>
  <c r="DY65" i="28"/>
  <c r="DX65" i="28"/>
  <c r="DW65" i="28"/>
  <c r="DZ64" i="28"/>
  <c r="DY64" i="28"/>
  <c r="DW64" i="28"/>
  <c r="EA58" i="28"/>
  <c r="EA61" i="28" s="1"/>
  <c r="DZ61" i="28"/>
  <c r="DY61" i="28"/>
  <c r="DX61" i="28"/>
  <c r="DW61" i="28"/>
  <c r="DZ60" i="28"/>
  <c r="DY60" i="28"/>
  <c r="DW60" i="28"/>
  <c r="EA54" i="28"/>
  <c r="EA56" i="28" s="1"/>
  <c r="DZ57" i="28"/>
  <c r="DY57" i="28"/>
  <c r="DX57" i="28"/>
  <c r="DW57" i="28"/>
  <c r="DZ56" i="28"/>
  <c r="DY56" i="28"/>
  <c r="DW56" i="28"/>
  <c r="EA50" i="28"/>
  <c r="DZ53" i="28"/>
  <c r="DY53" i="28"/>
  <c r="DX53" i="28"/>
  <c r="DW53" i="28"/>
  <c r="DZ52" i="28"/>
  <c r="DY52" i="28"/>
  <c r="DX52" i="28"/>
  <c r="DW52" i="28"/>
  <c r="EA46" i="28"/>
  <c r="EA49" i="28" s="1"/>
  <c r="DZ49" i="28"/>
  <c r="DY49" i="28"/>
  <c r="DX49" i="28"/>
  <c r="DW49" i="28"/>
  <c r="DZ48" i="28"/>
  <c r="DY48" i="28"/>
  <c r="DX48" i="28"/>
  <c r="DW48" i="28"/>
  <c r="EA42" i="28"/>
  <c r="EA45" i="28" s="1"/>
  <c r="DZ45" i="28"/>
  <c r="DY45" i="28"/>
  <c r="DX45" i="28"/>
  <c r="DW45" i="28"/>
  <c r="DZ44" i="28"/>
  <c r="DY44" i="28"/>
  <c r="DW44" i="28"/>
  <c r="EA38" i="28"/>
  <c r="EA41" i="28" s="1"/>
  <c r="DZ41" i="28"/>
  <c r="DY41" i="28"/>
  <c r="DX41" i="28"/>
  <c r="DW41" i="28"/>
  <c r="DZ40" i="28"/>
  <c r="DY40" i="28"/>
  <c r="DW40" i="28"/>
  <c r="EA34" i="28"/>
  <c r="EA37" i="28"/>
  <c r="DZ37" i="28"/>
  <c r="DY37" i="28"/>
  <c r="DX37" i="28"/>
  <c r="DW37" i="28"/>
  <c r="DZ36" i="28"/>
  <c r="DY36" i="28"/>
  <c r="DX36" i="28"/>
  <c r="DW36" i="28"/>
  <c r="EA30" i="28"/>
  <c r="EA33" i="28"/>
  <c r="DZ33" i="28"/>
  <c r="DY33" i="28"/>
  <c r="DX33" i="28"/>
  <c r="DW33" i="28"/>
  <c r="DZ32" i="28"/>
  <c r="DY32" i="28"/>
  <c r="DX32" i="28"/>
  <c r="DW32" i="28"/>
  <c r="EA26" i="28"/>
  <c r="DZ29" i="28"/>
  <c r="DY29" i="28"/>
  <c r="DX29" i="28"/>
  <c r="DW29" i="28"/>
  <c r="DZ28" i="28"/>
  <c r="DY28" i="28"/>
  <c r="DW28" i="28"/>
  <c r="DW22" i="28"/>
  <c r="DX22" i="28"/>
  <c r="DX25" i="28" s="1"/>
  <c r="DY22" i="28"/>
  <c r="DY18" i="28"/>
  <c r="DY21" i="28" s="1"/>
  <c r="DZ22" i="28"/>
  <c r="DW23" i="28"/>
  <c r="DW19" i="28" s="1"/>
  <c r="DW15" i="28" s="1"/>
  <c r="DY23" i="28"/>
  <c r="DY19" i="28"/>
  <c r="DZ23" i="28"/>
  <c r="DZ19" i="28"/>
  <c r="DZ15" i="28" s="1"/>
  <c r="DZ7" i="28" s="1"/>
  <c r="EA10" i="28"/>
  <c r="DZ13" i="28"/>
  <c r="DY13" i="28"/>
  <c r="DX13" i="28"/>
  <c r="DW13" i="28"/>
  <c r="DZ12" i="28"/>
  <c r="DY12" i="28"/>
  <c r="DW12" i="28"/>
  <c r="DR70" i="28"/>
  <c r="DS70" i="28"/>
  <c r="DT70" i="28"/>
  <c r="DU70" i="28"/>
  <c r="DR71" i="28"/>
  <c r="DR67" i="28"/>
  <c r="DR103" i="28" s="1"/>
  <c r="DS87" i="28"/>
  <c r="DS88" i="28" s="1"/>
  <c r="DT71" i="28"/>
  <c r="DU71" i="28"/>
  <c r="DV98" i="28"/>
  <c r="DV101" i="28" s="1"/>
  <c r="DU101" i="28"/>
  <c r="DT101" i="28"/>
  <c r="DS101" i="28"/>
  <c r="DR101" i="28"/>
  <c r="DU100" i="28"/>
  <c r="DT100" i="28"/>
  <c r="DS100" i="28"/>
  <c r="DR100" i="28"/>
  <c r="DV94" i="28"/>
  <c r="DU97" i="28"/>
  <c r="DT97" i="28"/>
  <c r="DS97" i="28"/>
  <c r="DR97" i="28"/>
  <c r="DU96" i="28"/>
  <c r="DT96" i="28"/>
  <c r="DS96" i="28"/>
  <c r="DR96" i="28"/>
  <c r="DV90" i="28"/>
  <c r="DV93" i="28" s="1"/>
  <c r="DU93" i="28"/>
  <c r="DT93" i="28"/>
  <c r="DS93" i="28"/>
  <c r="DR93" i="28"/>
  <c r="DU92" i="28"/>
  <c r="DT92" i="28"/>
  <c r="DR92" i="28"/>
  <c r="DV86" i="28"/>
  <c r="DU89" i="28"/>
  <c r="DT89" i="28"/>
  <c r="DS89" i="28"/>
  <c r="DR89" i="28"/>
  <c r="DU88" i="28"/>
  <c r="DT88" i="28"/>
  <c r="DR88" i="28"/>
  <c r="DV82" i="28"/>
  <c r="DU85" i="28"/>
  <c r="DT85" i="28"/>
  <c r="DS85" i="28"/>
  <c r="DR85" i="28"/>
  <c r="DU84" i="28"/>
  <c r="DT84" i="28"/>
  <c r="DS84" i="28"/>
  <c r="DR84" i="28"/>
  <c r="DV78" i="28"/>
  <c r="DU81" i="28"/>
  <c r="DT81" i="28"/>
  <c r="DS81" i="28"/>
  <c r="DR81" i="28"/>
  <c r="DU80" i="28"/>
  <c r="DT80" i="28"/>
  <c r="DR80" i="28"/>
  <c r="DV74" i="28"/>
  <c r="DU77" i="28"/>
  <c r="DT77" i="28"/>
  <c r="DS77" i="28"/>
  <c r="DR77" i="28"/>
  <c r="DU76" i="28"/>
  <c r="DT76" i="28"/>
  <c r="DS76" i="28"/>
  <c r="DR76" i="28"/>
  <c r="DT73" i="28"/>
  <c r="DV62" i="28"/>
  <c r="DV65" i="28" s="1"/>
  <c r="DU65" i="28"/>
  <c r="DT65" i="28"/>
  <c r="DS65" i="28"/>
  <c r="DR65" i="28"/>
  <c r="DU64" i="28"/>
  <c r="DT64" i="28"/>
  <c r="DR64" i="28"/>
  <c r="DV58" i="28"/>
  <c r="DU61" i="28"/>
  <c r="DT61" i="28"/>
  <c r="DS61" i="28"/>
  <c r="DR61" i="28"/>
  <c r="DU60" i="28"/>
  <c r="DT60" i="28"/>
  <c r="DR60" i="28"/>
  <c r="DV54" i="28"/>
  <c r="DV56" i="28" s="1"/>
  <c r="DU57" i="28"/>
  <c r="DT57" i="28"/>
  <c r="DS57" i="28"/>
  <c r="DR57" i="28"/>
  <c r="DU56" i="28"/>
  <c r="DT56" i="28"/>
  <c r="DS56" i="28"/>
  <c r="DR56" i="28"/>
  <c r="DV50" i="28"/>
  <c r="DU53" i="28"/>
  <c r="DT53" i="28"/>
  <c r="DS53" i="28"/>
  <c r="DR53" i="28"/>
  <c r="DU52" i="28"/>
  <c r="DT52" i="28"/>
  <c r="DR52" i="28"/>
  <c r="DV46" i="28"/>
  <c r="DV48" i="28" s="1"/>
  <c r="DU49" i="28"/>
  <c r="DT49" i="28"/>
  <c r="DS49" i="28"/>
  <c r="DR49" i="28"/>
  <c r="DU48" i="28"/>
  <c r="DT48" i="28"/>
  <c r="DS48" i="28"/>
  <c r="DR48" i="28"/>
  <c r="DV42" i="28"/>
  <c r="DV44" i="28" s="1"/>
  <c r="DU45" i="28"/>
  <c r="DT45" i="28"/>
  <c r="DS45" i="28"/>
  <c r="DR45" i="28"/>
  <c r="DU44" i="28"/>
  <c r="DT44" i="28"/>
  <c r="DR44" i="28"/>
  <c r="DV38" i="28"/>
  <c r="DV41" i="28"/>
  <c r="DU41" i="28"/>
  <c r="DT41" i="28"/>
  <c r="DS41" i="28"/>
  <c r="DR41" i="28"/>
  <c r="DU40" i="28"/>
  <c r="DT40" i="28"/>
  <c r="DR40" i="28"/>
  <c r="DV34" i="28"/>
  <c r="DU37" i="28"/>
  <c r="DT37" i="28"/>
  <c r="DS37" i="28"/>
  <c r="DR37" i="28"/>
  <c r="DU36" i="28"/>
  <c r="DT36" i="28"/>
  <c r="DR36" i="28"/>
  <c r="DV30" i="28"/>
  <c r="DU33" i="28"/>
  <c r="DT33" i="28"/>
  <c r="DS33" i="28"/>
  <c r="DR33" i="28"/>
  <c r="DU32" i="28"/>
  <c r="DT32" i="28"/>
  <c r="DR32" i="28"/>
  <c r="DV26" i="28"/>
  <c r="DV29" i="28" s="1"/>
  <c r="DU29" i="28"/>
  <c r="DT29" i="28"/>
  <c r="DS29" i="28"/>
  <c r="DR29" i="28"/>
  <c r="DU28" i="28"/>
  <c r="DT28" i="28"/>
  <c r="DS28" i="28"/>
  <c r="DR28" i="28"/>
  <c r="DR22" i="28"/>
  <c r="DS22" i="28"/>
  <c r="DT22" i="28"/>
  <c r="DT18" i="28" s="1"/>
  <c r="DT25" i="28"/>
  <c r="DU22" i="28"/>
  <c r="DR23" i="28"/>
  <c r="DT23" i="28"/>
  <c r="DT19" i="28"/>
  <c r="DU23" i="28"/>
  <c r="DU19" i="28"/>
  <c r="DV10" i="28"/>
  <c r="DU13" i="28"/>
  <c r="DT13" i="28"/>
  <c r="DS13" i="28"/>
  <c r="DR13" i="28"/>
  <c r="DU12" i="28"/>
  <c r="DT12" i="28"/>
  <c r="DS12" i="28"/>
  <c r="DR12" i="28"/>
  <c r="DM70" i="28"/>
  <c r="DN70" i="28"/>
  <c r="DN66" i="28"/>
  <c r="DO70" i="28"/>
  <c r="DP70" i="28"/>
  <c r="DP66" i="28" s="1"/>
  <c r="DP102" i="28" s="1"/>
  <c r="DP105" i="28" s="1"/>
  <c r="DM71" i="28"/>
  <c r="DN71" i="28"/>
  <c r="DN87" i="28"/>
  <c r="DN88" i="28" s="1"/>
  <c r="DO71" i="28"/>
  <c r="DP71" i="28"/>
  <c r="DQ98" i="28"/>
  <c r="DP101" i="28"/>
  <c r="DO101" i="28"/>
  <c r="DN101" i="28"/>
  <c r="DM101" i="28"/>
  <c r="DP100" i="28"/>
  <c r="DO100" i="28"/>
  <c r="DN100" i="28"/>
  <c r="DM100" i="28"/>
  <c r="DQ94" i="28"/>
  <c r="DP97" i="28"/>
  <c r="DO97" i="28"/>
  <c r="DN97" i="28"/>
  <c r="DM97" i="28"/>
  <c r="DP96" i="28"/>
  <c r="DO96" i="28"/>
  <c r="DN96" i="28"/>
  <c r="DM96" i="28"/>
  <c r="DQ90" i="28"/>
  <c r="DQ92" i="28" s="1"/>
  <c r="DP93" i="28"/>
  <c r="DO93" i="28"/>
  <c r="DN93" i="28"/>
  <c r="DM93" i="28"/>
  <c r="DP92" i="28"/>
  <c r="DO92" i="28"/>
  <c r="DN92" i="28"/>
  <c r="DM92" i="28"/>
  <c r="DQ86" i="28"/>
  <c r="DP89" i="28"/>
  <c r="DO89" i="28"/>
  <c r="DN89" i="28"/>
  <c r="DM89" i="28"/>
  <c r="DP88" i="28"/>
  <c r="DO88" i="28"/>
  <c r="DM88" i="28"/>
  <c r="DQ82" i="28"/>
  <c r="DQ84" i="28" s="1"/>
  <c r="DP85" i="28"/>
  <c r="DO85" i="28"/>
  <c r="DN85" i="28"/>
  <c r="DM85" i="28"/>
  <c r="DP84" i="28"/>
  <c r="DO84" i="28"/>
  <c r="DM84" i="28"/>
  <c r="DQ78" i="28"/>
  <c r="DQ81" i="28" s="1"/>
  <c r="DP81" i="28"/>
  <c r="DO81" i="28"/>
  <c r="DN81" i="28"/>
  <c r="DM81" i="28"/>
  <c r="DP80" i="28"/>
  <c r="DO80" i="28"/>
  <c r="DN80" i="28"/>
  <c r="DM80" i="28"/>
  <c r="DQ74" i="28"/>
  <c r="DP77" i="28"/>
  <c r="DO77" i="28"/>
  <c r="DN77" i="28"/>
  <c r="DM77" i="28"/>
  <c r="DP76" i="28"/>
  <c r="DO76" i="28"/>
  <c r="DM76" i="28"/>
  <c r="DQ62" i="28"/>
  <c r="DQ65" i="28" s="1"/>
  <c r="DP65" i="28"/>
  <c r="DO65" i="28"/>
  <c r="DN65" i="28"/>
  <c r="DM65" i="28"/>
  <c r="DP64" i="28"/>
  <c r="DO64" i="28"/>
  <c r="DN64" i="28"/>
  <c r="DM64" i="28"/>
  <c r="DQ58" i="28"/>
  <c r="DP61" i="28"/>
  <c r="DO61" i="28"/>
  <c r="DN61" i="28"/>
  <c r="DM61" i="28"/>
  <c r="DP60" i="28"/>
  <c r="DO60" i="28"/>
  <c r="DN60" i="28"/>
  <c r="DM60" i="28"/>
  <c r="DQ54" i="28"/>
  <c r="DQ56" i="28" s="1"/>
  <c r="DP57" i="28"/>
  <c r="DO57" i="28"/>
  <c r="DN57" i="28"/>
  <c r="DM57" i="28"/>
  <c r="DP56" i="28"/>
  <c r="DO56" i="28"/>
  <c r="DM56" i="28"/>
  <c r="DQ50" i="28"/>
  <c r="DQ52" i="28"/>
  <c r="DP53" i="28"/>
  <c r="DO53" i="28"/>
  <c r="DN53" i="28"/>
  <c r="DM53" i="28"/>
  <c r="DP52" i="28"/>
  <c r="DO52" i="28"/>
  <c r="DM52" i="28"/>
  <c r="DQ46" i="28"/>
  <c r="DP49" i="28"/>
  <c r="DO49" i="28"/>
  <c r="DN49" i="28"/>
  <c r="DM49" i="28"/>
  <c r="DP48" i="28"/>
  <c r="DO48" i="28"/>
  <c r="DM48" i="28"/>
  <c r="DQ42" i="28"/>
  <c r="DP45" i="28"/>
  <c r="DO45" i="28"/>
  <c r="DN45" i="28"/>
  <c r="DM45" i="28"/>
  <c r="DP44" i="28"/>
  <c r="DO44" i="28"/>
  <c r="DM44" i="28"/>
  <c r="DQ38" i="28"/>
  <c r="DP41" i="28"/>
  <c r="DO41" i="28"/>
  <c r="DN41" i="28"/>
  <c r="DM41" i="28"/>
  <c r="DP40" i="28"/>
  <c r="DO40" i="28"/>
  <c r="DN40" i="28"/>
  <c r="DM40" i="28"/>
  <c r="DQ34" i="28"/>
  <c r="DQ37" i="28"/>
  <c r="DP37" i="28"/>
  <c r="DO37" i="28"/>
  <c r="DN37" i="28"/>
  <c r="DM37" i="28"/>
  <c r="DQ36" i="28"/>
  <c r="DP36" i="28"/>
  <c r="DO36" i="28"/>
  <c r="DM36" i="28"/>
  <c r="DQ30" i="28"/>
  <c r="DQ33" i="28"/>
  <c r="DP33" i="28"/>
  <c r="DO33" i="28"/>
  <c r="DN33" i="28"/>
  <c r="DM33" i="28"/>
  <c r="DP32" i="28"/>
  <c r="DO32" i="28"/>
  <c r="DM32" i="28"/>
  <c r="DQ26" i="28"/>
  <c r="DP29" i="28"/>
  <c r="DO29" i="28"/>
  <c r="DN29" i="28"/>
  <c r="DM29" i="28"/>
  <c r="DP28" i="28"/>
  <c r="DO28" i="28"/>
  <c r="DM28" i="28"/>
  <c r="DM22" i="28"/>
  <c r="DN22" i="28"/>
  <c r="DO22" i="28"/>
  <c r="DP22" i="28"/>
  <c r="DP25" i="28"/>
  <c r="DM23" i="28"/>
  <c r="DO23" i="28"/>
  <c r="DO19" i="28" s="1"/>
  <c r="DP23" i="28"/>
  <c r="DP24" i="28" s="1"/>
  <c r="DQ10" i="28"/>
  <c r="DQ13" i="28" s="1"/>
  <c r="DP13" i="28"/>
  <c r="DO13" i="28"/>
  <c r="DN13" i="28"/>
  <c r="DM13" i="28"/>
  <c r="DP12" i="28"/>
  <c r="DO12" i="28"/>
  <c r="DM12" i="28"/>
  <c r="DH70" i="28"/>
  <c r="DI70" i="28"/>
  <c r="DJ70" i="28"/>
  <c r="DJ73" i="28" s="1"/>
  <c r="DK70" i="28"/>
  <c r="DH71" i="28"/>
  <c r="DI71" i="28"/>
  <c r="DI87" i="28"/>
  <c r="DI88" i="28" s="1"/>
  <c r="DJ71" i="28"/>
  <c r="DK71" i="28"/>
  <c r="DL98" i="28"/>
  <c r="DL100" i="28" s="1"/>
  <c r="DK101" i="28"/>
  <c r="DJ101" i="28"/>
  <c r="DI101" i="28"/>
  <c r="DH101" i="28"/>
  <c r="DK100" i="28"/>
  <c r="DJ100" i="28"/>
  <c r="DI100" i="28"/>
  <c r="DH100" i="28"/>
  <c r="DL94" i="28"/>
  <c r="DL96" i="28" s="1"/>
  <c r="DK97" i="28"/>
  <c r="DJ97" i="28"/>
  <c r="DI97" i="28"/>
  <c r="DH97" i="28"/>
  <c r="DK96" i="28"/>
  <c r="DJ96" i="28"/>
  <c r="DH96" i="28"/>
  <c r="DL90" i="28"/>
  <c r="DL93" i="28" s="1"/>
  <c r="DK93" i="28"/>
  <c r="DJ93" i="28"/>
  <c r="DI93" i="28"/>
  <c r="DH93" i="28"/>
  <c r="DK92" i="28"/>
  <c r="DJ92" i="28"/>
  <c r="DH92" i="28"/>
  <c r="DL86" i="28"/>
  <c r="DL88" i="28" s="1"/>
  <c r="DK89" i="28"/>
  <c r="DJ89" i="28"/>
  <c r="DI89" i="28"/>
  <c r="DH89" i="28"/>
  <c r="DK88" i="28"/>
  <c r="DJ88" i="28"/>
  <c r="DH88" i="28"/>
  <c r="DL82" i="28"/>
  <c r="DL85" i="28" s="1"/>
  <c r="DK85" i="28"/>
  <c r="DJ85" i="28"/>
  <c r="DI85" i="28"/>
  <c r="DH85" i="28"/>
  <c r="DK84" i="28"/>
  <c r="DJ84" i="28"/>
  <c r="DH84" i="28"/>
  <c r="DL78" i="28"/>
  <c r="DK81" i="28"/>
  <c r="DJ81" i="28"/>
  <c r="DI81" i="28"/>
  <c r="DH81" i="28"/>
  <c r="DK80" i="28"/>
  <c r="DJ80" i="28"/>
  <c r="DI80" i="28"/>
  <c r="DH80" i="28"/>
  <c r="DL74" i="28"/>
  <c r="DL77" i="28" s="1"/>
  <c r="DK77" i="28"/>
  <c r="DJ77" i="28"/>
  <c r="DI77" i="28"/>
  <c r="DH77" i="28"/>
  <c r="DK76" i="28"/>
  <c r="DJ76" i="28"/>
  <c r="DI76" i="28"/>
  <c r="DH76" i="28"/>
  <c r="DL62" i="28"/>
  <c r="DL65" i="28" s="1"/>
  <c r="DK65" i="28"/>
  <c r="DJ65" i="28"/>
  <c r="DI65" i="28"/>
  <c r="DH65" i="28"/>
  <c r="DK64" i="28"/>
  <c r="DJ64" i="28"/>
  <c r="DI64" i="28"/>
  <c r="DH64" i="28"/>
  <c r="DL58" i="28"/>
  <c r="DK61" i="28"/>
  <c r="DJ61" i="28"/>
  <c r="DI61" i="28"/>
  <c r="DH61" i="28"/>
  <c r="DK60" i="28"/>
  <c r="DJ60" i="28"/>
  <c r="DI60" i="28"/>
  <c r="DH60" i="28"/>
  <c r="DL54" i="28"/>
  <c r="DK57" i="28"/>
  <c r="DJ57" i="28"/>
  <c r="DI57" i="28"/>
  <c r="DH57" i="28"/>
  <c r="DK56" i="28"/>
  <c r="DJ56" i="28"/>
  <c r="DH56" i="28"/>
  <c r="DL50" i="28"/>
  <c r="DL52" i="28"/>
  <c r="DK53" i="28"/>
  <c r="DJ53" i="28"/>
  <c r="DI53" i="28"/>
  <c r="DH53" i="28"/>
  <c r="DK52" i="28"/>
  <c r="DJ52" i="28"/>
  <c r="DH52" i="28"/>
  <c r="DL46" i="28"/>
  <c r="DK49" i="28"/>
  <c r="DJ49" i="28"/>
  <c r="DI49" i="28"/>
  <c r="DH49" i="28"/>
  <c r="DK48" i="28"/>
  <c r="DJ48" i="28"/>
  <c r="DH48" i="28"/>
  <c r="DL42" i="28"/>
  <c r="DK45" i="28"/>
  <c r="DJ45" i="28"/>
  <c r="DI45" i="28"/>
  <c r="DH45" i="28"/>
  <c r="DK44" i="28"/>
  <c r="DJ44" i="28"/>
  <c r="DI44" i="28"/>
  <c r="DH44" i="28"/>
  <c r="DL38" i="28"/>
  <c r="DL41" i="28"/>
  <c r="DK41" i="28"/>
  <c r="DJ41" i="28"/>
  <c r="DI41" i="28"/>
  <c r="DH41" i="28"/>
  <c r="DK40" i="28"/>
  <c r="DJ40" i="28"/>
  <c r="DH40" i="28"/>
  <c r="DL34" i="28"/>
  <c r="DL36" i="28" s="1"/>
  <c r="DK37" i="28"/>
  <c r="DJ37" i="28"/>
  <c r="DI37" i="28"/>
  <c r="DH37" i="28"/>
  <c r="DK36" i="28"/>
  <c r="DJ36" i="28"/>
  <c r="DH36" i="28"/>
  <c r="DL30" i="28"/>
  <c r="DK33" i="28"/>
  <c r="DJ33" i="28"/>
  <c r="DI33" i="28"/>
  <c r="DH33" i="28"/>
  <c r="DK32" i="28"/>
  <c r="DJ32" i="28"/>
  <c r="DI32" i="28"/>
  <c r="DH32" i="28"/>
  <c r="DL26" i="28"/>
  <c r="DK29" i="28"/>
  <c r="DJ29" i="28"/>
  <c r="DI29" i="28"/>
  <c r="DH29" i="28"/>
  <c r="DK28" i="28"/>
  <c r="DJ28" i="28"/>
  <c r="DI28" i="28"/>
  <c r="DH28" i="28"/>
  <c r="DH22" i="28"/>
  <c r="DI22" i="28"/>
  <c r="DI18" i="28" s="1"/>
  <c r="DI14" i="28" s="1"/>
  <c r="DJ22" i="28"/>
  <c r="DK22" i="28"/>
  <c r="DK25" i="28" s="1"/>
  <c r="DH23" i="28"/>
  <c r="DJ23" i="28"/>
  <c r="DK23" i="28"/>
  <c r="DK24" i="28" s="1"/>
  <c r="DL10" i="28"/>
  <c r="DL13" i="28" s="1"/>
  <c r="DK13" i="28"/>
  <c r="DJ13" i="28"/>
  <c r="DI13" i="28"/>
  <c r="DH13" i="28"/>
  <c r="DK12" i="28"/>
  <c r="DJ12" i="28"/>
  <c r="DI12" i="28"/>
  <c r="DH12" i="28"/>
  <c r="DC70" i="28"/>
  <c r="DD70" i="28"/>
  <c r="DE70" i="28"/>
  <c r="DE73" i="28"/>
  <c r="DF70" i="28"/>
  <c r="DC71" i="28"/>
  <c r="DD71" i="28"/>
  <c r="DD87" i="28"/>
  <c r="DD88" i="28" s="1"/>
  <c r="DE71" i="28"/>
  <c r="DE67" i="28"/>
  <c r="DE103" i="28" s="1"/>
  <c r="DF71" i="28"/>
  <c r="DF67" i="28"/>
  <c r="DF103" i="28" s="1"/>
  <c r="DG98" i="28"/>
  <c r="DG100" i="28"/>
  <c r="DF101" i="28"/>
  <c r="DE101" i="28"/>
  <c r="DD101" i="28"/>
  <c r="DC101" i="28"/>
  <c r="DF100" i="28"/>
  <c r="DE100" i="28"/>
  <c r="DC100" i="28"/>
  <c r="DG94" i="28"/>
  <c r="DG97" i="28" s="1"/>
  <c r="DF97" i="28"/>
  <c r="DE97" i="28"/>
  <c r="DD97" i="28"/>
  <c r="DC97" i="28"/>
  <c r="DF96" i="28"/>
  <c r="DE96" i="28"/>
  <c r="DC96" i="28"/>
  <c r="DG90" i="28"/>
  <c r="DF93" i="28"/>
  <c r="DE93" i="28"/>
  <c r="DD93" i="28"/>
  <c r="DC93" i="28"/>
  <c r="DF92" i="28"/>
  <c r="DE92" i="28"/>
  <c r="DD92" i="28"/>
  <c r="DC92" i="28"/>
  <c r="DG86" i="28"/>
  <c r="DG89" i="28" s="1"/>
  <c r="DF89" i="28"/>
  <c r="DE89" i="28"/>
  <c r="DD89" i="28"/>
  <c r="DC89" i="28"/>
  <c r="DF88" i="28"/>
  <c r="DE88" i="28"/>
  <c r="DC88" i="28"/>
  <c r="DG82" i="28"/>
  <c r="DG85" i="28"/>
  <c r="DF85" i="28"/>
  <c r="DE85" i="28"/>
  <c r="DD85" i="28"/>
  <c r="DC85" i="28"/>
  <c r="DF84" i="28"/>
  <c r="DE84" i="28"/>
  <c r="DC84" i="28"/>
  <c r="DG78" i="28"/>
  <c r="DG80" i="28" s="1"/>
  <c r="DF81" i="28"/>
  <c r="DE81" i="28"/>
  <c r="DD81" i="28"/>
  <c r="DC81" i="28"/>
  <c r="DF80" i="28"/>
  <c r="DE80" i="28"/>
  <c r="DD80" i="28"/>
  <c r="DC80" i="28"/>
  <c r="DG74" i="28"/>
  <c r="DF77" i="28"/>
  <c r="DE77" i="28"/>
  <c r="DD77" i="28"/>
  <c r="DC77" i="28"/>
  <c r="DF76" i="28"/>
  <c r="DE76" i="28"/>
  <c r="DC76" i="28"/>
  <c r="DG62" i="28"/>
  <c r="DG64" i="28" s="1"/>
  <c r="DF65" i="28"/>
  <c r="DE65" i="28"/>
  <c r="DD65" i="28"/>
  <c r="DC65" i="28"/>
  <c r="DF64" i="28"/>
  <c r="DE64" i="28"/>
  <c r="DC64" i="28"/>
  <c r="DG58" i="28"/>
  <c r="DG61" i="28"/>
  <c r="DF61" i="28"/>
  <c r="DE61" i="28"/>
  <c r="DD61" i="28"/>
  <c r="DC61" i="28"/>
  <c r="DF60" i="28"/>
  <c r="DE60" i="28"/>
  <c r="DC60" i="28"/>
  <c r="DG54" i="28"/>
  <c r="DG56" i="28" s="1"/>
  <c r="DF57" i="28"/>
  <c r="DE57" i="28"/>
  <c r="DD57" i="28"/>
  <c r="DC57" i="28"/>
  <c r="DF56" i="28"/>
  <c r="DE56" i="28"/>
  <c r="DD56" i="28"/>
  <c r="DC56" i="28"/>
  <c r="DG50" i="28"/>
  <c r="DG52" i="28" s="1"/>
  <c r="DF53" i="28"/>
  <c r="DE53" i="28"/>
  <c r="DD53" i="28"/>
  <c r="DC53" i="28"/>
  <c r="DF52" i="28"/>
  <c r="DE52" i="28"/>
  <c r="DD52" i="28"/>
  <c r="DC52" i="28"/>
  <c r="DG46" i="28"/>
  <c r="DG48" i="28" s="1"/>
  <c r="DF49" i="28"/>
  <c r="DE49" i="28"/>
  <c r="DD49" i="28"/>
  <c r="DC49" i="28"/>
  <c r="DF48" i="28"/>
  <c r="DE48" i="28"/>
  <c r="DD48" i="28"/>
  <c r="DC48" i="28"/>
  <c r="DG42" i="28"/>
  <c r="DG45" i="28" s="1"/>
  <c r="DF45" i="28"/>
  <c r="DE45" i="28"/>
  <c r="DD45" i="28"/>
  <c r="DC45" i="28"/>
  <c r="DF44" i="28"/>
  <c r="DE44" i="28"/>
  <c r="DC44" i="28"/>
  <c r="DG38" i="28"/>
  <c r="DG41" i="28"/>
  <c r="DF41" i="28"/>
  <c r="DE41" i="28"/>
  <c r="DD41" i="28"/>
  <c r="DC41" i="28"/>
  <c r="DF40" i="28"/>
  <c r="DE40" i="28"/>
  <c r="DC40" i="28"/>
  <c r="DG34" i="28"/>
  <c r="DF37" i="28"/>
  <c r="DE37" i="28"/>
  <c r="DD37" i="28"/>
  <c r="DC37" i="28"/>
  <c r="DF36" i="28"/>
  <c r="DE36" i="28"/>
  <c r="DD36" i="28"/>
  <c r="DC36" i="28"/>
  <c r="DG30" i="28"/>
  <c r="DF33" i="28"/>
  <c r="DE33" i="28"/>
  <c r="DD33" i="28"/>
  <c r="DC33" i="28"/>
  <c r="DF32" i="28"/>
  <c r="DE32" i="28"/>
  <c r="DD32" i="28"/>
  <c r="DC32" i="28"/>
  <c r="DG26" i="28"/>
  <c r="DF29" i="28"/>
  <c r="DE29" i="28"/>
  <c r="DD29" i="28"/>
  <c r="DC29" i="28"/>
  <c r="DF28" i="28"/>
  <c r="DE28" i="28"/>
  <c r="DD28" i="28"/>
  <c r="DC28" i="28"/>
  <c r="DC22" i="28"/>
  <c r="DC18" i="28"/>
  <c r="DC14" i="28" s="1"/>
  <c r="DD22" i="28"/>
  <c r="DE22" i="28"/>
  <c r="DF22" i="28"/>
  <c r="DF18" i="28"/>
  <c r="DC23" i="28"/>
  <c r="DC19" i="28"/>
  <c r="DC15" i="28" s="1"/>
  <c r="DE23" i="28"/>
  <c r="DE19" i="28" s="1"/>
  <c r="DF23" i="28"/>
  <c r="DF19" i="28" s="1"/>
  <c r="DF15" i="28" s="1"/>
  <c r="DF7" i="28" s="1"/>
  <c r="DG10" i="28"/>
  <c r="DG13" i="28" s="1"/>
  <c r="DF13" i="28"/>
  <c r="DE13" i="28"/>
  <c r="DD13" i="28"/>
  <c r="DC13" i="28"/>
  <c r="DF12" i="28"/>
  <c r="DE12" i="28"/>
  <c r="DD12" i="28"/>
  <c r="DC12" i="28"/>
  <c r="CX70" i="28"/>
  <c r="CY70" i="28"/>
  <c r="CY66" i="28"/>
  <c r="CY102" i="28" s="1"/>
  <c r="CY105" i="28" s="1"/>
  <c r="CZ70" i="28"/>
  <c r="DA70" i="28"/>
  <c r="DA66" i="28" s="1"/>
  <c r="CX71" i="28"/>
  <c r="CY87" i="28"/>
  <c r="CY88" i="28" s="1"/>
  <c r="CZ71" i="28"/>
  <c r="DA71" i="28"/>
  <c r="DB98" i="28"/>
  <c r="DB100" i="28" s="1"/>
  <c r="DA101" i="28"/>
  <c r="CZ101" i="28"/>
  <c r="CY101" i="28"/>
  <c r="CX101" i="28"/>
  <c r="DA100" i="28"/>
  <c r="CZ100" i="28"/>
  <c r="CY100" i="28"/>
  <c r="CX100" i="28"/>
  <c r="DB94" i="28"/>
  <c r="DA97" i="28"/>
  <c r="CZ97" i="28"/>
  <c r="CY97" i="28"/>
  <c r="CX97" i="28"/>
  <c r="DA96" i="28"/>
  <c r="CZ96" i="28"/>
  <c r="CY96" i="28"/>
  <c r="CX96" i="28"/>
  <c r="DB90" i="28"/>
  <c r="DB93" i="28" s="1"/>
  <c r="DA93" i="28"/>
  <c r="CZ93" i="28"/>
  <c r="CY93" i="28"/>
  <c r="CX93" i="28"/>
  <c r="DA92" i="28"/>
  <c r="CZ92" i="28"/>
  <c r="CY92" i="28"/>
  <c r="CX92" i="28"/>
  <c r="DB86" i="28"/>
  <c r="DB89" i="28" s="1"/>
  <c r="DA89" i="28"/>
  <c r="CZ89" i="28"/>
  <c r="CY89" i="28"/>
  <c r="CX89" i="28"/>
  <c r="DA88" i="28"/>
  <c r="CZ88" i="28"/>
  <c r="CX88" i="28"/>
  <c r="DB82" i="28"/>
  <c r="DB85" i="28" s="1"/>
  <c r="DA85" i="28"/>
  <c r="CZ85" i="28"/>
  <c r="CY85" i="28"/>
  <c r="CX85" i="28"/>
  <c r="DA84" i="28"/>
  <c r="CZ84" i="28"/>
  <c r="CY84" i="28"/>
  <c r="CX84" i="28"/>
  <c r="DB78" i="28"/>
  <c r="DA81" i="28"/>
  <c r="CZ81" i="28"/>
  <c r="CY81" i="28"/>
  <c r="CX81" i="28"/>
  <c r="DA80" i="28"/>
  <c r="CZ80" i="28"/>
  <c r="CX80" i="28"/>
  <c r="DB74" i="28"/>
  <c r="DA77" i="28"/>
  <c r="CZ77" i="28"/>
  <c r="CY77" i="28"/>
  <c r="CX77" i="28"/>
  <c r="DA76" i="28"/>
  <c r="CZ76" i="28"/>
  <c r="CY76" i="28"/>
  <c r="CX76" i="28"/>
  <c r="DB62" i="28"/>
  <c r="DB65" i="28" s="1"/>
  <c r="DA65" i="28"/>
  <c r="CZ65" i="28"/>
  <c r="CY65" i="28"/>
  <c r="CX65" i="28"/>
  <c r="DA64" i="28"/>
  <c r="CZ64" i="28"/>
  <c r="CX64" i="28"/>
  <c r="DB58" i="28"/>
  <c r="DA61" i="28"/>
  <c r="CZ61" i="28"/>
  <c r="CY61" i="28"/>
  <c r="CX61" i="28"/>
  <c r="DA60" i="28"/>
  <c r="CZ60" i="28"/>
  <c r="CX60" i="28"/>
  <c r="DB54" i="28"/>
  <c r="DA57" i="28"/>
  <c r="CZ57" i="28"/>
  <c r="CY57" i="28"/>
  <c r="CX57" i="28"/>
  <c r="DA56" i="28"/>
  <c r="CZ56" i="28"/>
  <c r="CY56" i="28"/>
  <c r="CX56" i="28"/>
  <c r="DB50" i="28"/>
  <c r="DB53" i="28" s="1"/>
  <c r="DA53" i="28"/>
  <c r="CZ53" i="28"/>
  <c r="CY53" i="28"/>
  <c r="CX53" i="28"/>
  <c r="DA52" i="28"/>
  <c r="CZ52" i="28"/>
  <c r="CX52" i="28"/>
  <c r="DB46" i="28"/>
  <c r="DB49" i="28" s="1"/>
  <c r="DA49" i="28"/>
  <c r="CZ49" i="28"/>
  <c r="CY49" i="28"/>
  <c r="CX49" i="28"/>
  <c r="DA48" i="28"/>
  <c r="CZ48" i="28"/>
  <c r="CX48" i="28"/>
  <c r="DB42" i="28"/>
  <c r="DB45" i="28" s="1"/>
  <c r="DA45" i="28"/>
  <c r="CZ45" i="28"/>
  <c r="CY45" i="28"/>
  <c r="CX45" i="28"/>
  <c r="DA44" i="28"/>
  <c r="CZ44" i="28"/>
  <c r="CX44" i="28"/>
  <c r="DB38" i="28"/>
  <c r="DA41" i="28"/>
  <c r="CZ41" i="28"/>
  <c r="CY41" i="28"/>
  <c r="CX41" i="28"/>
  <c r="DA40" i="28"/>
  <c r="CZ40" i="28"/>
  <c r="CY40" i="28"/>
  <c r="CX40" i="28"/>
  <c r="DB34" i="28"/>
  <c r="DA37" i="28"/>
  <c r="CZ37" i="28"/>
  <c r="CY37" i="28"/>
  <c r="CX37" i="28"/>
  <c r="DA36" i="28"/>
  <c r="CZ36" i="28"/>
  <c r="CX36" i="28"/>
  <c r="DB30" i="28"/>
  <c r="DB33" i="28" s="1"/>
  <c r="DA33" i="28"/>
  <c r="CZ33" i="28"/>
  <c r="CY33" i="28"/>
  <c r="CX33" i="28"/>
  <c r="DA32" i="28"/>
  <c r="CZ32" i="28"/>
  <c r="CX32" i="28"/>
  <c r="DB26" i="28"/>
  <c r="DA29" i="28"/>
  <c r="CZ29" i="28"/>
  <c r="CY29" i="28"/>
  <c r="CX29" i="28"/>
  <c r="DA28" i="28"/>
  <c r="CZ28" i="28"/>
  <c r="CX28" i="28"/>
  <c r="CX22" i="28"/>
  <c r="CY22" i="28"/>
  <c r="CY18" i="28" s="1"/>
  <c r="CY14" i="28" s="1"/>
  <c r="CZ22" i="28"/>
  <c r="DA22" i="28"/>
  <c r="CX23" i="28"/>
  <c r="CZ23" i="28"/>
  <c r="DA23" i="28"/>
  <c r="DB10" i="28"/>
  <c r="DA13" i="28"/>
  <c r="CZ13" i="28"/>
  <c r="CY13" i="28"/>
  <c r="CX13" i="28"/>
  <c r="DA12" i="28"/>
  <c r="CZ12" i="28"/>
  <c r="CX12" i="28"/>
  <c r="CS70" i="28"/>
  <c r="CT70" i="28"/>
  <c r="CU70" i="28"/>
  <c r="CV70" i="28"/>
  <c r="CS71" i="28"/>
  <c r="CT87" i="28"/>
  <c r="CT88" i="28" s="1"/>
  <c r="CU71" i="28"/>
  <c r="CV71" i="28"/>
  <c r="CW98" i="28"/>
  <c r="CV101" i="28"/>
  <c r="CU101" i="28"/>
  <c r="CT101" i="28"/>
  <c r="CS101" i="28"/>
  <c r="CV100" i="28"/>
  <c r="CU100" i="28"/>
  <c r="CT100" i="28"/>
  <c r="CS100" i="28"/>
  <c r="CW94" i="28"/>
  <c r="CV97" i="28"/>
  <c r="CU97" i="28"/>
  <c r="CT97" i="28"/>
  <c r="CS97" i="28"/>
  <c r="CV96" i="28"/>
  <c r="CU96" i="28"/>
  <c r="CT96" i="28"/>
  <c r="CS96" i="28"/>
  <c r="CW90" i="28"/>
  <c r="CW93" i="28" s="1"/>
  <c r="CV93" i="28"/>
  <c r="CU93" i="28"/>
  <c r="CT93" i="28"/>
  <c r="CS93" i="28"/>
  <c r="CV92" i="28"/>
  <c r="CU92" i="28"/>
  <c r="CT92" i="28"/>
  <c r="CS92" i="28"/>
  <c r="CW86" i="28"/>
  <c r="CV89" i="28"/>
  <c r="CU89" i="28"/>
  <c r="CT89" i="28"/>
  <c r="CS89" i="28"/>
  <c r="CV88" i="28"/>
  <c r="CU88" i="28"/>
  <c r="CS88" i="28"/>
  <c r="CW82" i="28"/>
  <c r="CW85" i="28" s="1"/>
  <c r="CV85" i="28"/>
  <c r="CU85" i="28"/>
  <c r="CT85" i="28"/>
  <c r="CS85" i="28"/>
  <c r="CV84" i="28"/>
  <c r="CU84" i="28"/>
  <c r="CS84" i="28"/>
  <c r="CW78" i="28"/>
  <c r="CW81" i="28" s="1"/>
  <c r="CV81" i="28"/>
  <c r="CU81" i="28"/>
  <c r="CT81" i="28"/>
  <c r="CS81" i="28"/>
  <c r="CV80" i="28"/>
  <c r="CU80" i="28"/>
  <c r="CT80" i="28"/>
  <c r="CS80" i="28"/>
  <c r="CW74" i="28"/>
  <c r="CV77" i="28"/>
  <c r="CU77" i="28"/>
  <c r="CT77" i="28"/>
  <c r="CS77" i="28"/>
  <c r="CV76" i="28"/>
  <c r="CU76" i="28"/>
  <c r="CS76" i="28"/>
  <c r="CW62" i="28"/>
  <c r="CW64" i="28" s="1"/>
  <c r="CV65" i="28"/>
  <c r="CU65" i="28"/>
  <c r="CT65" i="28"/>
  <c r="CS65" i="28"/>
  <c r="CV64" i="28"/>
  <c r="CU64" i="28"/>
  <c r="CT64" i="28"/>
  <c r="CS64" i="28"/>
  <c r="CW58" i="28"/>
  <c r="CW61" i="28" s="1"/>
  <c r="CV61" i="28"/>
  <c r="CU61" i="28"/>
  <c r="CT61" i="28"/>
  <c r="CS61" i="28"/>
  <c r="CV60" i="28"/>
  <c r="CU60" i="28"/>
  <c r="CS60" i="28"/>
  <c r="CW54" i="28"/>
  <c r="CW56" i="28" s="1"/>
  <c r="CV57" i="28"/>
  <c r="CU57" i="28"/>
  <c r="CT57" i="28"/>
  <c r="CS57" i="28"/>
  <c r="CV56" i="28"/>
  <c r="CU56" i="28"/>
  <c r="CT56" i="28"/>
  <c r="CS56" i="28"/>
  <c r="CW50" i="28"/>
  <c r="CW53" i="28" s="1"/>
  <c r="CV53" i="28"/>
  <c r="CU53" i="28"/>
  <c r="CT53" i="28"/>
  <c r="CS53" i="28"/>
  <c r="CV52" i="28"/>
  <c r="CU52" i="28"/>
  <c r="CS52" i="28"/>
  <c r="CW46" i="28"/>
  <c r="CW49" i="28" s="1"/>
  <c r="CV49" i="28"/>
  <c r="CU49" i="28"/>
  <c r="CT49" i="28"/>
  <c r="CS49" i="28"/>
  <c r="CV48" i="28"/>
  <c r="CU48" i="28"/>
  <c r="CS48" i="28"/>
  <c r="CW42" i="28"/>
  <c r="CV45" i="28"/>
  <c r="CU45" i="28"/>
  <c r="CT45" i="28"/>
  <c r="CS45" i="28"/>
  <c r="CV44" i="28"/>
  <c r="CU44" i="28"/>
  <c r="CT44" i="28"/>
  <c r="CS44" i="28"/>
  <c r="CW38" i="28"/>
  <c r="CV41" i="28"/>
  <c r="CU41" i="28"/>
  <c r="CT41" i="28"/>
  <c r="CS41" i="28"/>
  <c r="CV40" i="28"/>
  <c r="CU40" i="28"/>
  <c r="CT40" i="28"/>
  <c r="CS40" i="28"/>
  <c r="CW34" i="28"/>
  <c r="CW37" i="28" s="1"/>
  <c r="CV37" i="28"/>
  <c r="CU37" i="28"/>
  <c r="CT37" i="28"/>
  <c r="CS37" i="28"/>
  <c r="CV36" i="28"/>
  <c r="CU36" i="28"/>
  <c r="CT36" i="28"/>
  <c r="CS36" i="28"/>
  <c r="CW30" i="28"/>
  <c r="CV33" i="28"/>
  <c r="CU33" i="28"/>
  <c r="CT33" i="28"/>
  <c r="CS33" i="28"/>
  <c r="CV32" i="28"/>
  <c r="CU32" i="28"/>
  <c r="CS32" i="28"/>
  <c r="CW26" i="28"/>
  <c r="CV29" i="28"/>
  <c r="CU29" i="28"/>
  <c r="CT29" i="28"/>
  <c r="CS29" i="28"/>
  <c r="CV28" i="28"/>
  <c r="CU28" i="28"/>
  <c r="CT28" i="28"/>
  <c r="CS28" i="28"/>
  <c r="CS22" i="28"/>
  <c r="CT22" i="28"/>
  <c r="CU22" i="28"/>
  <c r="CV22" i="28"/>
  <c r="CV25" i="28" s="1"/>
  <c r="CS23" i="28"/>
  <c r="CS19" i="28" s="1"/>
  <c r="CU23" i="28"/>
  <c r="CV23" i="28"/>
  <c r="CW10" i="28"/>
  <c r="CW12" i="28" s="1"/>
  <c r="CV13" i="28"/>
  <c r="CU13" i="28"/>
  <c r="CT13" i="28"/>
  <c r="CS13" i="28"/>
  <c r="CV12" i="28"/>
  <c r="CU12" i="28"/>
  <c r="CS12" i="28"/>
  <c r="CN70" i="28"/>
  <c r="CO70" i="28"/>
  <c r="CP70" i="28"/>
  <c r="CQ70" i="28"/>
  <c r="CN71" i="28"/>
  <c r="CN67" i="28" s="1"/>
  <c r="CO71" i="28"/>
  <c r="CO72" i="28" s="1"/>
  <c r="CO87" i="28"/>
  <c r="CP71" i="28"/>
  <c r="CP67" i="28" s="1"/>
  <c r="CQ71" i="28"/>
  <c r="CQ72" i="28" s="1"/>
  <c r="CR98" i="28"/>
  <c r="CQ101" i="28"/>
  <c r="CP101" i="28"/>
  <c r="CO101" i="28"/>
  <c r="CN101" i="28"/>
  <c r="CQ100" i="28"/>
  <c r="CP100" i="28"/>
  <c r="CO100" i="28"/>
  <c r="CN100" i="28"/>
  <c r="CR94" i="28"/>
  <c r="CR96" i="28" s="1"/>
  <c r="CQ97" i="28"/>
  <c r="CP97" i="28"/>
  <c r="CO97" i="28"/>
  <c r="CN97" i="28"/>
  <c r="CQ96" i="28"/>
  <c r="CP96" i="28"/>
  <c r="CN96" i="28"/>
  <c r="CR90" i="28"/>
  <c r="CR93" i="28" s="1"/>
  <c r="CQ93" i="28"/>
  <c r="CP93" i="28"/>
  <c r="CO93" i="28"/>
  <c r="CN93" i="28"/>
  <c r="CQ92" i="28"/>
  <c r="CP92" i="28"/>
  <c r="CN92" i="28"/>
  <c r="CR86" i="28"/>
  <c r="CQ89" i="28"/>
  <c r="CP89" i="28"/>
  <c r="CO89" i="28"/>
  <c r="CN89" i="28"/>
  <c r="CQ88" i="28"/>
  <c r="CP88" i="28"/>
  <c r="CN88" i="28"/>
  <c r="CR82" i="28"/>
  <c r="CR85" i="28" s="1"/>
  <c r="CQ85" i="28"/>
  <c r="CP85" i="28"/>
  <c r="CO85" i="28"/>
  <c r="CN85" i="28"/>
  <c r="CQ84" i="28"/>
  <c r="CP84" i="28"/>
  <c r="CO84" i="28"/>
  <c r="CN84" i="28"/>
  <c r="CR78" i="28"/>
  <c r="CR80" i="28" s="1"/>
  <c r="CQ81" i="28"/>
  <c r="CP81" i="28"/>
  <c r="CO81" i="28"/>
  <c r="CN81" i="28"/>
  <c r="CQ80" i="28"/>
  <c r="CP80" i="28"/>
  <c r="CO80" i="28"/>
  <c r="CN80" i="28"/>
  <c r="CR74" i="28"/>
  <c r="CQ77" i="28"/>
  <c r="CP77" i="28"/>
  <c r="CO77" i="28"/>
  <c r="CN77" i="28"/>
  <c r="CQ76" i="28"/>
  <c r="CP76" i="28"/>
  <c r="CO76" i="28"/>
  <c r="CN76" i="28"/>
  <c r="CR62" i="28"/>
  <c r="CQ65" i="28"/>
  <c r="CP65" i="28"/>
  <c r="CO65" i="28"/>
  <c r="CN65" i="28"/>
  <c r="CQ64" i="28"/>
  <c r="CP64" i="28"/>
  <c r="CO64" i="28"/>
  <c r="CN64" i="28"/>
  <c r="CR58" i="28"/>
  <c r="CQ61" i="28"/>
  <c r="CP61" i="28"/>
  <c r="CO61" i="28"/>
  <c r="CN61" i="28"/>
  <c r="CQ60" i="28"/>
  <c r="CP60" i="28"/>
  <c r="CN60" i="28"/>
  <c r="CR54" i="28"/>
  <c r="CR57" i="28" s="1"/>
  <c r="CQ57" i="28"/>
  <c r="CP57" i="28"/>
  <c r="CO57" i="28"/>
  <c r="CN57" i="28"/>
  <c r="CQ56" i="28"/>
  <c r="CP56" i="28"/>
  <c r="CO56" i="28"/>
  <c r="CN56" i="28"/>
  <c r="CR50" i="28"/>
  <c r="CR52" i="28" s="1"/>
  <c r="CQ53" i="28"/>
  <c r="CP53" i="28"/>
  <c r="CO53" i="28"/>
  <c r="CN53" i="28"/>
  <c r="CQ52" i="28"/>
  <c r="CP52" i="28"/>
  <c r="CN52" i="28"/>
  <c r="CR46" i="28"/>
  <c r="CQ49" i="28"/>
  <c r="CP49" i="28"/>
  <c r="CO49" i="28"/>
  <c r="CN49" i="28"/>
  <c r="CQ48" i="28"/>
  <c r="CP48" i="28"/>
  <c r="CN48" i="28"/>
  <c r="CR42" i="28"/>
  <c r="CQ45" i="28"/>
  <c r="CP45" i="28"/>
  <c r="CO45" i="28"/>
  <c r="CN45" i="28"/>
  <c r="CQ44" i="28"/>
  <c r="CP44" i="28"/>
  <c r="CN44" i="28"/>
  <c r="CR38" i="28"/>
  <c r="CQ41" i="28"/>
  <c r="CP41" i="28"/>
  <c r="CO41" i="28"/>
  <c r="CN41" i="28"/>
  <c r="CQ40" i="28"/>
  <c r="CP40" i="28"/>
  <c r="CO40" i="28"/>
  <c r="CN40" i="28"/>
  <c r="CR34" i="28"/>
  <c r="CQ37" i="28"/>
  <c r="CP37" i="28"/>
  <c r="CO37" i="28"/>
  <c r="CN37" i="28"/>
  <c r="CQ36" i="28"/>
  <c r="CP36" i="28"/>
  <c r="CN36" i="28"/>
  <c r="CR30" i="28"/>
  <c r="CR32" i="28" s="1"/>
  <c r="CQ33" i="28"/>
  <c r="CP33" i="28"/>
  <c r="CO33" i="28"/>
  <c r="CN33" i="28"/>
  <c r="CQ32" i="28"/>
  <c r="CP32" i="28"/>
  <c r="CN32" i="28"/>
  <c r="CR26" i="28"/>
  <c r="CR28" i="28" s="1"/>
  <c r="CQ29" i="28"/>
  <c r="CP29" i="28"/>
  <c r="CO29" i="28"/>
  <c r="CN29" i="28"/>
  <c r="CQ28" i="28"/>
  <c r="CP28" i="28"/>
  <c r="CN28" i="28"/>
  <c r="CN22" i="28"/>
  <c r="CO22" i="28"/>
  <c r="CP22" i="28"/>
  <c r="CQ22" i="28"/>
  <c r="CN23" i="28"/>
  <c r="CP23" i="28"/>
  <c r="CQ23" i="28"/>
  <c r="CR10" i="28"/>
  <c r="CR12" i="28" s="1"/>
  <c r="CQ13" i="28"/>
  <c r="CP13" i="28"/>
  <c r="CO13" i="28"/>
  <c r="CN13" i="28"/>
  <c r="CQ12" i="28"/>
  <c r="CP12" i="28"/>
  <c r="CO12" i="28"/>
  <c r="CN12" i="28"/>
  <c r="CI70" i="28"/>
  <c r="CJ70" i="28"/>
  <c r="CK70" i="28"/>
  <c r="CK73" i="28" s="1"/>
  <c r="CL70" i="28"/>
  <c r="CL66" i="28" s="1"/>
  <c r="CI71" i="28"/>
  <c r="CI67" i="28" s="1"/>
  <c r="CI103" i="28" s="1"/>
  <c r="CJ87" i="28"/>
  <c r="CJ88" i="28" s="1"/>
  <c r="CK71" i="28"/>
  <c r="CL71" i="28"/>
  <c r="CL67" i="28" s="1"/>
  <c r="CM98" i="28"/>
  <c r="CL101" i="28"/>
  <c r="CK101" i="28"/>
  <c r="CJ101" i="28"/>
  <c r="CI101" i="28"/>
  <c r="CL100" i="28"/>
  <c r="CK100" i="28"/>
  <c r="CI100" i="28"/>
  <c r="CM94" i="28"/>
  <c r="CM96" i="28" s="1"/>
  <c r="CL97" i="28"/>
  <c r="CK97" i="28"/>
  <c r="CJ97" i="28"/>
  <c r="CI97" i="28"/>
  <c r="CL96" i="28"/>
  <c r="CK96" i="28"/>
  <c r="CJ96" i="28"/>
  <c r="CI96" i="28"/>
  <c r="CM90" i="28"/>
  <c r="CL93" i="28"/>
  <c r="CK93" i="28"/>
  <c r="CJ93" i="28"/>
  <c r="CI93" i="28"/>
  <c r="CL92" i="28"/>
  <c r="CK92" i="28"/>
  <c r="CJ92" i="28"/>
  <c r="CI92" i="28"/>
  <c r="CM86" i="28"/>
  <c r="CM88" i="28" s="1"/>
  <c r="CL89" i="28"/>
  <c r="CK89" i="28"/>
  <c r="CJ89" i="28"/>
  <c r="CI89" i="28"/>
  <c r="CL88" i="28"/>
  <c r="CK88" i="28"/>
  <c r="CI88" i="28"/>
  <c r="CM82" i="28"/>
  <c r="CL85" i="28"/>
  <c r="CK85" i="28"/>
  <c r="CJ85" i="28"/>
  <c r="CI85" i="28"/>
  <c r="CL84" i="28"/>
  <c r="CK84" i="28"/>
  <c r="CI84" i="28"/>
  <c r="CM78" i="28"/>
  <c r="CL81" i="28"/>
  <c r="CK81" i="28"/>
  <c r="CJ81" i="28"/>
  <c r="CI81" i="28"/>
  <c r="CL80" i="28"/>
  <c r="CK80" i="28"/>
  <c r="CI80" i="28"/>
  <c r="CM74" i="28"/>
  <c r="CL77" i="28"/>
  <c r="CK77" i="28"/>
  <c r="CJ77" i="28"/>
  <c r="CI77" i="28"/>
  <c r="CL76" i="28"/>
  <c r="CK76" i="28"/>
  <c r="CI76" i="28"/>
  <c r="CM62" i="28"/>
  <c r="CM65" i="28" s="1"/>
  <c r="CL65" i="28"/>
  <c r="CK65" i="28"/>
  <c r="CJ65" i="28"/>
  <c r="CI65" i="28"/>
  <c r="CL64" i="28"/>
  <c r="CK64" i="28"/>
  <c r="CI64" i="28"/>
  <c r="CM58" i="28"/>
  <c r="CM61" i="28" s="1"/>
  <c r="CL61" i="28"/>
  <c r="CK61" i="28"/>
  <c r="CJ61" i="28"/>
  <c r="CI61" i="28"/>
  <c r="CL60" i="28"/>
  <c r="CK60" i="28"/>
  <c r="CJ60" i="28"/>
  <c r="CI60" i="28"/>
  <c r="CM54" i="28"/>
  <c r="CM56" i="28" s="1"/>
  <c r="CL57" i="28"/>
  <c r="CK57" i="28"/>
  <c r="CJ57" i="28"/>
  <c r="CI57" i="28"/>
  <c r="CL56" i="28"/>
  <c r="CK56" i="28"/>
  <c r="CJ56" i="28"/>
  <c r="CI56" i="28"/>
  <c r="CM50" i="28"/>
  <c r="CM52" i="28" s="1"/>
  <c r="CL53" i="28"/>
  <c r="CK53" i="28"/>
  <c r="CJ53" i="28"/>
  <c r="CI53" i="28"/>
  <c r="CL52" i="28"/>
  <c r="CK52" i="28"/>
  <c r="CI52" i="28"/>
  <c r="CM46" i="28"/>
  <c r="CM49" i="28"/>
  <c r="CL49" i="28"/>
  <c r="CK49" i="28"/>
  <c r="CJ49" i="28"/>
  <c r="CI49" i="28"/>
  <c r="CL48" i="28"/>
  <c r="CK48" i="28"/>
  <c r="CJ48" i="28"/>
  <c r="CI48" i="28"/>
  <c r="CM42" i="28"/>
  <c r="CL45" i="28"/>
  <c r="CK45" i="28"/>
  <c r="CJ45" i="28"/>
  <c r="CI45" i="28"/>
  <c r="CL44" i="28"/>
  <c r="CK44" i="28"/>
  <c r="CJ44" i="28"/>
  <c r="CI44" i="28"/>
  <c r="CM38" i="28"/>
  <c r="CM41" i="28" s="1"/>
  <c r="CL41" i="28"/>
  <c r="CK41" i="28"/>
  <c r="CJ41" i="28"/>
  <c r="CI41" i="28"/>
  <c r="CL40" i="28"/>
  <c r="CK40" i="28"/>
  <c r="CI40" i="28"/>
  <c r="CM34" i="28"/>
  <c r="CM37" i="28" s="1"/>
  <c r="CL37" i="28"/>
  <c r="CK37" i="28"/>
  <c r="CJ37" i="28"/>
  <c r="CI37" i="28"/>
  <c r="CL36" i="28"/>
  <c r="CK36" i="28"/>
  <c r="CI36" i="28"/>
  <c r="CM30" i="28"/>
  <c r="CM32" i="28" s="1"/>
  <c r="CL33" i="28"/>
  <c r="CK33" i="28"/>
  <c r="CJ33" i="28"/>
  <c r="CI33" i="28"/>
  <c r="CL32" i="28"/>
  <c r="CK32" i="28"/>
  <c r="CJ32" i="28"/>
  <c r="CI32" i="28"/>
  <c r="CM26" i="28"/>
  <c r="CM28" i="28" s="1"/>
  <c r="CL29" i="28"/>
  <c r="CK29" i="28"/>
  <c r="CJ29" i="28"/>
  <c r="CI29" i="28"/>
  <c r="CL28" i="28"/>
  <c r="CK28" i="28"/>
  <c r="CI28" i="28"/>
  <c r="CI22" i="28"/>
  <c r="CJ22" i="28"/>
  <c r="CK22" i="28"/>
  <c r="CK25" i="28" s="1"/>
  <c r="CL22" i="28"/>
  <c r="CI23" i="28"/>
  <c r="CK23" i="28"/>
  <c r="CK19" i="28" s="1"/>
  <c r="CL23" i="28"/>
  <c r="CM10" i="28"/>
  <c r="CM13" i="28" s="1"/>
  <c r="CL13" i="28"/>
  <c r="CK13" i="28"/>
  <c r="CJ13" i="28"/>
  <c r="CI13" i="28"/>
  <c r="CL12" i="28"/>
  <c r="CK12" i="28"/>
  <c r="CI12" i="28"/>
  <c r="CD70" i="28"/>
  <c r="CE70" i="28"/>
  <c r="CE73" i="28" s="1"/>
  <c r="CF70" i="28"/>
  <c r="CF66" i="28" s="1"/>
  <c r="CG70" i="28"/>
  <c r="CG73" i="28" s="1"/>
  <c r="CD71" i="28"/>
  <c r="CE87" i="28"/>
  <c r="CE88" i="28" s="1"/>
  <c r="CF71" i="28"/>
  <c r="CG71" i="28"/>
  <c r="CH98" i="28"/>
  <c r="CG101" i="28"/>
  <c r="CF101" i="28"/>
  <c r="CE101" i="28"/>
  <c r="CD101" i="28"/>
  <c r="CG100" i="28"/>
  <c r="CF100" i="28"/>
  <c r="CE100" i="28"/>
  <c r="CD100" i="28"/>
  <c r="CH94" i="28"/>
  <c r="CH96" i="28"/>
  <c r="CG97" i="28"/>
  <c r="CF97" i="28"/>
  <c r="CE97" i="28"/>
  <c r="CD97" i="28"/>
  <c r="CG96" i="28"/>
  <c r="CF96" i="28"/>
  <c r="CE96" i="28"/>
  <c r="CD96" i="28"/>
  <c r="CH90" i="28"/>
  <c r="CH93" i="28"/>
  <c r="CG93" i="28"/>
  <c r="CF93" i="28"/>
  <c r="CE93" i="28"/>
  <c r="CD93" i="28"/>
  <c r="CG92" i="28"/>
  <c r="CF92" i="28"/>
  <c r="CD92" i="28"/>
  <c r="CH86" i="28"/>
  <c r="CH88" i="28" s="1"/>
  <c r="CG89" i="28"/>
  <c r="CF89" i="28"/>
  <c r="CE89" i="28"/>
  <c r="CD89" i="28"/>
  <c r="CG88" i="28"/>
  <c r="CF88" i="28"/>
  <c r="CD88" i="28"/>
  <c r="CH82" i="28"/>
  <c r="CH85" i="28" s="1"/>
  <c r="CG85" i="28"/>
  <c r="CF85" i="28"/>
  <c r="CE85" i="28"/>
  <c r="CD85" i="28"/>
  <c r="CG84" i="28"/>
  <c r="CF84" i="28"/>
  <c r="CE84" i="28"/>
  <c r="CD84" i="28"/>
  <c r="CH78" i="28"/>
  <c r="CH80" i="28"/>
  <c r="CG81" i="28"/>
  <c r="CF81" i="28"/>
  <c r="CE81" i="28"/>
  <c r="CD81" i="28"/>
  <c r="CG80" i="28"/>
  <c r="CF80" i="28"/>
  <c r="CD80" i="28"/>
  <c r="CH74" i="28"/>
  <c r="CG77" i="28"/>
  <c r="CF77" i="28"/>
  <c r="CE77" i="28"/>
  <c r="CD77" i="28"/>
  <c r="CG76" i="28"/>
  <c r="CF76" i="28"/>
  <c r="CE76" i="28"/>
  <c r="CD76" i="28"/>
  <c r="CH62" i="28"/>
  <c r="CG65" i="28"/>
  <c r="CF65" i="28"/>
  <c r="CE65" i="28"/>
  <c r="CD65" i="28"/>
  <c r="CG64" i="28"/>
  <c r="CF64" i="28"/>
  <c r="CD64" i="28"/>
  <c r="CH58" i="28"/>
  <c r="CG61" i="28"/>
  <c r="CF61" i="28"/>
  <c r="CE61" i="28"/>
  <c r="CD61" i="28"/>
  <c r="CG60" i="28"/>
  <c r="CF60" i="28"/>
  <c r="CE60" i="28"/>
  <c r="CD60" i="28"/>
  <c r="CH54" i="28"/>
  <c r="CH56" i="28" s="1"/>
  <c r="CG57" i="28"/>
  <c r="CF57" i="28"/>
  <c r="CE57" i="28"/>
  <c r="CD57" i="28"/>
  <c r="CG56" i="28"/>
  <c r="CF56" i="28"/>
  <c r="CE56" i="28"/>
  <c r="CD56" i="28"/>
  <c r="CH50" i="28"/>
  <c r="CH53" i="28"/>
  <c r="CG53" i="28"/>
  <c r="CF53" i="28"/>
  <c r="CE53" i="28"/>
  <c r="CD53" i="28"/>
  <c r="CG52" i="28"/>
  <c r="CF52" i="28"/>
  <c r="CD52" i="28"/>
  <c r="CH46" i="28"/>
  <c r="CH48" i="28" s="1"/>
  <c r="CG49" i="28"/>
  <c r="CF49" i="28"/>
  <c r="CE49" i="28"/>
  <c r="CD49" i="28"/>
  <c r="CG48" i="28"/>
  <c r="CF48" i="28"/>
  <c r="CE48" i="28"/>
  <c r="CD48" i="28"/>
  <c r="CH42" i="28"/>
  <c r="CH44" i="28" s="1"/>
  <c r="CG45" i="28"/>
  <c r="CF45" i="28"/>
  <c r="CE45" i="28"/>
  <c r="CD45" i="28"/>
  <c r="CG44" i="28"/>
  <c r="CF44" i="28"/>
  <c r="CD44" i="28"/>
  <c r="CH38" i="28"/>
  <c r="CH40" i="28"/>
  <c r="CG41" i="28"/>
  <c r="CF41" i="28"/>
  <c r="CE41" i="28"/>
  <c r="CD41" i="28"/>
  <c r="CG40" i="28"/>
  <c r="CF40" i="28"/>
  <c r="CE40" i="28"/>
  <c r="CD40" i="28"/>
  <c r="CH34" i="28"/>
  <c r="CH37" i="28"/>
  <c r="CG37" i="28"/>
  <c r="CF37" i="28"/>
  <c r="CE37" i="28"/>
  <c r="CD37" i="28"/>
  <c r="CG36" i="28"/>
  <c r="CF36" i="28"/>
  <c r="CE36" i="28"/>
  <c r="CD36" i="28"/>
  <c r="CH30" i="28"/>
  <c r="CG33" i="28"/>
  <c r="CF33" i="28"/>
  <c r="CE33" i="28"/>
  <c r="CD33" i="28"/>
  <c r="CG32" i="28"/>
  <c r="CF32" i="28"/>
  <c r="CD32" i="28"/>
  <c r="CH26" i="28"/>
  <c r="CH29" i="28"/>
  <c r="CG29" i="28"/>
  <c r="CF29" i="28"/>
  <c r="CE29" i="28"/>
  <c r="CD29" i="28"/>
  <c r="CG28" i="28"/>
  <c r="CF28" i="28"/>
  <c r="CD28" i="28"/>
  <c r="CD22" i="28"/>
  <c r="CE22" i="28"/>
  <c r="CE18" i="28"/>
  <c r="CF22" i="28"/>
  <c r="CF18" i="28"/>
  <c r="CG22" i="28"/>
  <c r="CD23" i="28"/>
  <c r="CF23" i="28"/>
  <c r="CG23" i="28"/>
  <c r="CG19" i="28" s="1"/>
  <c r="CH10" i="28"/>
  <c r="CH13" i="28" s="1"/>
  <c r="CG13" i="28"/>
  <c r="CF13" i="28"/>
  <c r="CE13" i="28"/>
  <c r="CD13" i="28"/>
  <c r="CG12" i="28"/>
  <c r="CF12" i="28"/>
  <c r="CE12" i="28"/>
  <c r="CD12" i="28"/>
  <c r="BY70" i="28"/>
  <c r="BZ70" i="28"/>
  <c r="CA70" i="28"/>
  <c r="CB70" i="28"/>
  <c r="CB66" i="28"/>
  <c r="BY71" i="28"/>
  <c r="BZ87" i="28"/>
  <c r="BZ88" i="28" s="1"/>
  <c r="CA71" i="28"/>
  <c r="CB71" i="28"/>
  <c r="CC98" i="28"/>
  <c r="CC101" i="28" s="1"/>
  <c r="CB101" i="28"/>
  <c r="CA101" i="28"/>
  <c r="BZ101" i="28"/>
  <c r="BY101" i="28"/>
  <c r="CB100" i="28"/>
  <c r="CA100" i="28"/>
  <c r="BY100" i="28"/>
  <c r="CC94" i="28"/>
  <c r="CB97" i="28"/>
  <c r="CA97" i="28"/>
  <c r="BZ97" i="28"/>
  <c r="BY97" i="28"/>
  <c r="CB96" i="28"/>
  <c r="CA96" i="28"/>
  <c r="BZ96" i="28"/>
  <c r="BY96" i="28"/>
  <c r="CC90" i="28"/>
  <c r="CB93" i="28"/>
  <c r="CA93" i="28"/>
  <c r="BZ93" i="28"/>
  <c r="BY93" i="28"/>
  <c r="CB92" i="28"/>
  <c r="CA92" i="28"/>
  <c r="BY92" i="28"/>
  <c r="CC86" i="28"/>
  <c r="CB89" i="28"/>
  <c r="CA89" i="28"/>
  <c r="BZ89" i="28"/>
  <c r="BY89" i="28"/>
  <c r="CB88" i="28"/>
  <c r="CA88" i="28"/>
  <c r="BY88" i="28"/>
  <c r="CC82" i="28"/>
  <c r="CC85" i="28" s="1"/>
  <c r="CB85" i="28"/>
  <c r="CA85" i="28"/>
  <c r="BZ85" i="28"/>
  <c r="BY85" i="28"/>
  <c r="CB84" i="28"/>
  <c r="CA84" i="28"/>
  <c r="BZ84" i="28"/>
  <c r="BY84" i="28"/>
  <c r="CC78" i="28"/>
  <c r="CB81" i="28"/>
  <c r="CA81" i="28"/>
  <c r="BZ81" i="28"/>
  <c r="BY81" i="28"/>
  <c r="CB80" i="28"/>
  <c r="CA80" i="28"/>
  <c r="BZ80" i="28"/>
  <c r="BY80" i="28"/>
  <c r="CC74" i="28"/>
  <c r="CC77" i="28" s="1"/>
  <c r="CB77" i="28"/>
  <c r="CA77" i="28"/>
  <c r="BZ77" i="28"/>
  <c r="BY77" i="28"/>
  <c r="CB76" i="28"/>
  <c r="CA76" i="28"/>
  <c r="BZ76" i="28"/>
  <c r="BY76" i="28"/>
  <c r="CC62" i="28"/>
  <c r="CB65" i="28"/>
  <c r="CA65" i="28"/>
  <c r="BZ65" i="28"/>
  <c r="BY65" i="28"/>
  <c r="CB64" i="28"/>
  <c r="CA64" i="28"/>
  <c r="BY64" i="28"/>
  <c r="CC58" i="28"/>
  <c r="CB61" i="28"/>
  <c r="CA61" i="28"/>
  <c r="BZ61" i="28"/>
  <c r="BY61" i="28"/>
  <c r="CB60" i="28"/>
  <c r="CA60" i="28"/>
  <c r="BY60" i="28"/>
  <c r="CC54" i="28"/>
  <c r="CC57" i="28" s="1"/>
  <c r="CB57" i="28"/>
  <c r="CA57" i="28"/>
  <c r="BZ57" i="28"/>
  <c r="BY57" i="28"/>
  <c r="CB56" i="28"/>
  <c r="CA56" i="28"/>
  <c r="BY56" i="28"/>
  <c r="CC50" i="28"/>
  <c r="CC53" i="28" s="1"/>
  <c r="CB53" i="28"/>
  <c r="CA53" i="28"/>
  <c r="BZ53" i="28"/>
  <c r="BY53" i="28"/>
  <c r="CB52" i="28"/>
  <c r="CA52" i="28"/>
  <c r="BY52" i="28"/>
  <c r="CC46" i="28"/>
  <c r="CB49" i="28"/>
  <c r="CA49" i="28"/>
  <c r="BZ49" i="28"/>
  <c r="BY49" i="28"/>
  <c r="CB48" i="28"/>
  <c r="CA48" i="28"/>
  <c r="BY48" i="28"/>
  <c r="CC42" i="28"/>
  <c r="CB45" i="28"/>
  <c r="CA45" i="28"/>
  <c r="BZ45" i="28"/>
  <c r="BY45" i="28"/>
  <c r="CB44" i="28"/>
  <c r="CA44" i="28"/>
  <c r="BY44" i="28"/>
  <c r="CC38" i="28"/>
  <c r="CC41" i="28" s="1"/>
  <c r="CB41" i="28"/>
  <c r="CA41" i="28"/>
  <c r="BZ41" i="28"/>
  <c r="BY41" i="28"/>
  <c r="CB40" i="28"/>
  <c r="CA40" i="28"/>
  <c r="BZ40" i="28"/>
  <c r="BY40" i="28"/>
  <c r="CC34" i="28"/>
  <c r="CB37" i="28"/>
  <c r="CA37" i="28"/>
  <c r="BZ37" i="28"/>
  <c r="BY37" i="28"/>
  <c r="CB36" i="28"/>
  <c r="CA36" i="28"/>
  <c r="BY36" i="28"/>
  <c r="CC30" i="28"/>
  <c r="CC32" i="28" s="1"/>
  <c r="CB33" i="28"/>
  <c r="CA33" i="28"/>
  <c r="BZ33" i="28"/>
  <c r="BY33" i="28"/>
  <c r="CB32" i="28"/>
  <c r="CA32" i="28"/>
  <c r="BY32" i="28"/>
  <c r="CC26" i="28"/>
  <c r="CC28" i="28" s="1"/>
  <c r="CB29" i="28"/>
  <c r="CA29" i="28"/>
  <c r="BZ29" i="28"/>
  <c r="BY29" i="28"/>
  <c r="CB28" i="28"/>
  <c r="CA28" i="28"/>
  <c r="BY28" i="28"/>
  <c r="BY22" i="28"/>
  <c r="BY18" i="28" s="1"/>
  <c r="BY21" i="28" s="1"/>
  <c r="BZ22" i="28"/>
  <c r="CA22" i="28"/>
  <c r="CA25" i="28" s="1"/>
  <c r="CB22" i="28"/>
  <c r="BY23" i="28"/>
  <c r="CA23" i="28"/>
  <c r="CB23" i="28"/>
  <c r="CC10" i="28"/>
  <c r="CC13" i="28" s="1"/>
  <c r="CB13" i="28"/>
  <c r="CA13" i="28"/>
  <c r="BZ13" i="28"/>
  <c r="BY13" i="28"/>
  <c r="CB12" i="28"/>
  <c r="CA12" i="28"/>
  <c r="BY12" i="28"/>
  <c r="BT70" i="28"/>
  <c r="BU70" i="28"/>
  <c r="BU66" i="28" s="1"/>
  <c r="BV70" i="28"/>
  <c r="BV73" i="28" s="1"/>
  <c r="BW70" i="28"/>
  <c r="BU71" i="28"/>
  <c r="BU87" i="28"/>
  <c r="BU88" i="28" s="1"/>
  <c r="BT71" i="28"/>
  <c r="BV71" i="28"/>
  <c r="BV67" i="28" s="1"/>
  <c r="BV68" i="28" s="1"/>
  <c r="BW71" i="28"/>
  <c r="BW67" i="28" s="1"/>
  <c r="BX98" i="28"/>
  <c r="BX101" i="28" s="1"/>
  <c r="BW101" i="28"/>
  <c r="BV101" i="28"/>
  <c r="BU101" i="28"/>
  <c r="BT101" i="28"/>
  <c r="BW100" i="28"/>
  <c r="BV100" i="28"/>
  <c r="BT100" i="28"/>
  <c r="BX94" i="28"/>
  <c r="BW97" i="28"/>
  <c r="BV97" i="28"/>
  <c r="BU97" i="28"/>
  <c r="BT97" i="28"/>
  <c r="BW96" i="28"/>
  <c r="BV96" i="28"/>
  <c r="BT96" i="28"/>
  <c r="BX90" i="28"/>
  <c r="BW93" i="28"/>
  <c r="BV93" i="28"/>
  <c r="BU93" i="28"/>
  <c r="BT93" i="28"/>
  <c r="BW92" i="28"/>
  <c r="BV92" i="28"/>
  <c r="BT92" i="28"/>
  <c r="BX86" i="28"/>
  <c r="BX88" i="28" s="1"/>
  <c r="BW89" i="28"/>
  <c r="BV89" i="28"/>
  <c r="BU89" i="28"/>
  <c r="BT89" i="28"/>
  <c r="BW88" i="28"/>
  <c r="BV88" i="28"/>
  <c r="BT88" i="28"/>
  <c r="BX82" i="28"/>
  <c r="BW85" i="28"/>
  <c r="BV85" i="28"/>
  <c r="BU85" i="28"/>
  <c r="BT85" i="28"/>
  <c r="BW84" i="28"/>
  <c r="BV84" i="28"/>
  <c r="BU84" i="28"/>
  <c r="BT84" i="28"/>
  <c r="BX78" i="28"/>
  <c r="BW81" i="28"/>
  <c r="BV81" i="28"/>
  <c r="BU81" i="28"/>
  <c r="BT81" i="28"/>
  <c r="BW80" i="28"/>
  <c r="BV80" i="28"/>
  <c r="BU80" i="28"/>
  <c r="BT80" i="28"/>
  <c r="BX74" i="28"/>
  <c r="BX76" i="28" s="1"/>
  <c r="BW77" i="28"/>
  <c r="BV77" i="28"/>
  <c r="BU77" i="28"/>
  <c r="BT77" i="28"/>
  <c r="BW76" i="28"/>
  <c r="BV76" i="28"/>
  <c r="BU76" i="28"/>
  <c r="BT76" i="28"/>
  <c r="BX62" i="28"/>
  <c r="BW65" i="28"/>
  <c r="BV65" i="28"/>
  <c r="BT65" i="28"/>
  <c r="BW64" i="28"/>
  <c r="BV64" i="28"/>
  <c r="BT64" i="28"/>
  <c r="BW61" i="28"/>
  <c r="BV61" i="28"/>
  <c r="BT61" i="28"/>
  <c r="BW60" i="28"/>
  <c r="BV60" i="28"/>
  <c r="BT60" i="28"/>
  <c r="BW57" i="28"/>
  <c r="BV57" i="28"/>
  <c r="BT57" i="28"/>
  <c r="BW56" i="28"/>
  <c r="BV56" i="28"/>
  <c r="BT56" i="28"/>
  <c r="BX50" i="28"/>
  <c r="BW53" i="28"/>
  <c r="BV53" i="28"/>
  <c r="BT53" i="28"/>
  <c r="BW52" i="28"/>
  <c r="BV52" i="28"/>
  <c r="BT52" i="28"/>
  <c r="BX46" i="28"/>
  <c r="BX49" i="28" s="1"/>
  <c r="BW49" i="28"/>
  <c r="BV49" i="28"/>
  <c r="BU49" i="28"/>
  <c r="BT49" i="28"/>
  <c r="BW48" i="28"/>
  <c r="BV48" i="28"/>
  <c r="BT48" i="28"/>
  <c r="BX42" i="28"/>
  <c r="BX45" i="28" s="1"/>
  <c r="BW45" i="28"/>
  <c r="BV45" i="28"/>
  <c r="BU45" i="28"/>
  <c r="BT45" i="28"/>
  <c r="BW44" i="28"/>
  <c r="BV44" i="28"/>
  <c r="BT44" i="28"/>
  <c r="BX38" i="28"/>
  <c r="BX40" i="28" s="1"/>
  <c r="BW41" i="28"/>
  <c r="BV41" i="28"/>
  <c r="BU41" i="28"/>
  <c r="BT41" i="28"/>
  <c r="BW40" i="28"/>
  <c r="BV40" i="28"/>
  <c r="BT40" i="28"/>
  <c r="BX34" i="28"/>
  <c r="BX36" i="28" s="1"/>
  <c r="BW37" i="28"/>
  <c r="BV37" i="28"/>
  <c r="BU37" i="28"/>
  <c r="BT37" i="28"/>
  <c r="BW36" i="28"/>
  <c r="BV36" i="28"/>
  <c r="BT36" i="28"/>
  <c r="BX30" i="28"/>
  <c r="BX32" i="28" s="1"/>
  <c r="BW33" i="28"/>
  <c r="BV33" i="28"/>
  <c r="BU33" i="28"/>
  <c r="BT33" i="28"/>
  <c r="BW32" i="28"/>
  <c r="BV32" i="28"/>
  <c r="BT32" i="28"/>
  <c r="BX26" i="28"/>
  <c r="BX28" i="28" s="1"/>
  <c r="BW29" i="28"/>
  <c r="BV29" i="28"/>
  <c r="BU29" i="28"/>
  <c r="BT29" i="28"/>
  <c r="BW28" i="28"/>
  <c r="BV28" i="28"/>
  <c r="BT28" i="28"/>
  <c r="BT22" i="28"/>
  <c r="BU22" i="28"/>
  <c r="BV22" i="28"/>
  <c r="BW22" i="28"/>
  <c r="BW18" i="28" s="1"/>
  <c r="BT23" i="28"/>
  <c r="BT19" i="28" s="1"/>
  <c r="BU23" i="28"/>
  <c r="BV23" i="28"/>
  <c r="BW23" i="28"/>
  <c r="BW19" i="28" s="1"/>
  <c r="BX10" i="28"/>
  <c r="BW13" i="28"/>
  <c r="BV13" i="28"/>
  <c r="BT13" i="28"/>
  <c r="BW12" i="28"/>
  <c r="BV12" i="28"/>
  <c r="BT12" i="28"/>
  <c r="BO70" i="28"/>
  <c r="BP70" i="28"/>
  <c r="BP66" i="28"/>
  <c r="BP102" i="28" s="1"/>
  <c r="BQ70" i="28"/>
  <c r="BQ66" i="28"/>
  <c r="BR70" i="28"/>
  <c r="BR73" i="28"/>
  <c r="BP87" i="28"/>
  <c r="BP88" i="28"/>
  <c r="BO71" i="28"/>
  <c r="BQ71" i="28"/>
  <c r="BR71" i="28"/>
  <c r="BR67" i="28"/>
  <c r="BR103" i="28" s="1"/>
  <c r="BS98" i="28"/>
  <c r="BS101" i="28" s="1"/>
  <c r="BR101" i="28"/>
  <c r="BQ101" i="28"/>
  <c r="BP101" i="28"/>
  <c r="BO101" i="28"/>
  <c r="BR100" i="28"/>
  <c r="BQ100" i="28"/>
  <c r="BP100" i="28"/>
  <c r="BO100" i="28"/>
  <c r="BS94" i="28"/>
  <c r="BR97" i="28"/>
  <c r="BQ97" i="28"/>
  <c r="BP97" i="28"/>
  <c r="BO97" i="28"/>
  <c r="BR96" i="28"/>
  <c r="BQ96" i="28"/>
  <c r="BP96" i="28"/>
  <c r="BO96" i="28"/>
  <c r="BS90" i="28"/>
  <c r="BS92" i="28" s="1"/>
  <c r="BR93" i="28"/>
  <c r="BQ93" i="28"/>
  <c r="BP93" i="28"/>
  <c r="BO93" i="28"/>
  <c r="BR92" i="28"/>
  <c r="BQ92" i="28"/>
  <c r="BP92" i="28"/>
  <c r="BO92" i="28"/>
  <c r="BS86" i="28"/>
  <c r="BS89" i="28" s="1"/>
  <c r="BR89" i="28"/>
  <c r="BQ89" i="28"/>
  <c r="BP89" i="28"/>
  <c r="BO89" i="28"/>
  <c r="BR88" i="28"/>
  <c r="BQ88" i="28"/>
  <c r="BO88" i="28"/>
  <c r="BS82" i="28"/>
  <c r="BS85" i="28" s="1"/>
  <c r="BR85" i="28"/>
  <c r="BQ85" i="28"/>
  <c r="BP85" i="28"/>
  <c r="BO85" i="28"/>
  <c r="BR84" i="28"/>
  <c r="BQ84" i="28"/>
  <c r="BO84" i="28"/>
  <c r="BS78" i="28"/>
  <c r="BS80" i="28" s="1"/>
  <c r="BR81" i="28"/>
  <c r="BQ81" i="28"/>
  <c r="BP81" i="28"/>
  <c r="BO81" i="28"/>
  <c r="BR80" i="28"/>
  <c r="BQ80" i="28"/>
  <c r="BP80" i="28"/>
  <c r="BO80" i="28"/>
  <c r="BS74" i="28"/>
  <c r="BS76" i="28" s="1"/>
  <c r="BR77" i="28"/>
  <c r="BQ77" i="28"/>
  <c r="BP77" i="28"/>
  <c r="BO77" i="28"/>
  <c r="BR76" i="28"/>
  <c r="BQ76" i="28"/>
  <c r="BP76" i="28"/>
  <c r="BO76" i="28"/>
  <c r="BP73" i="28"/>
  <c r="BS62" i="28"/>
  <c r="BR65" i="28"/>
  <c r="BQ65" i="28"/>
  <c r="BO65" i="28"/>
  <c r="BR64" i="28"/>
  <c r="BQ64" i="28"/>
  <c r="BO64" i="28"/>
  <c r="BS58" i="28"/>
  <c r="BR61" i="28"/>
  <c r="BQ61" i="28"/>
  <c r="BP61" i="28"/>
  <c r="BO61" i="28"/>
  <c r="BR60" i="28"/>
  <c r="BQ60" i="28"/>
  <c r="BO60" i="28"/>
  <c r="BS54" i="28"/>
  <c r="BR57" i="28"/>
  <c r="BQ57" i="28"/>
  <c r="BO57" i="28"/>
  <c r="BR56" i="28"/>
  <c r="BQ56" i="28"/>
  <c r="BO56" i="28"/>
  <c r="BS50" i="28"/>
  <c r="BR53" i="28"/>
  <c r="BQ53" i="28"/>
  <c r="BO53" i="28"/>
  <c r="BR52" i="28"/>
  <c r="BQ52" i="28"/>
  <c r="BO52" i="28"/>
  <c r="BS46" i="28"/>
  <c r="BR49" i="28"/>
  <c r="BQ49" i="28"/>
  <c r="BP49" i="28"/>
  <c r="BO49" i="28"/>
  <c r="BR48" i="28"/>
  <c r="BQ48" i="28"/>
  <c r="BO48" i="28"/>
  <c r="BS42" i="28"/>
  <c r="BS44" i="28" s="1"/>
  <c r="BR45" i="28"/>
  <c r="BQ45" i="28"/>
  <c r="BP45" i="28"/>
  <c r="BO45" i="28"/>
  <c r="BR44" i="28"/>
  <c r="BQ44" i="28"/>
  <c r="BO44" i="28"/>
  <c r="BS38" i="28"/>
  <c r="BS41" i="28" s="1"/>
  <c r="BR41" i="28"/>
  <c r="BQ41" i="28"/>
  <c r="BP41" i="28"/>
  <c r="BO41" i="28"/>
  <c r="BR40" i="28"/>
  <c r="BQ40" i="28"/>
  <c r="BO40" i="28"/>
  <c r="BS34" i="28"/>
  <c r="BR37" i="28"/>
  <c r="BQ37" i="28"/>
  <c r="BP37" i="28"/>
  <c r="BO37" i="28"/>
  <c r="BR36" i="28"/>
  <c r="BQ36" i="28"/>
  <c r="BP36" i="28"/>
  <c r="BO36" i="28"/>
  <c r="BS30" i="28"/>
  <c r="BR33" i="28"/>
  <c r="BQ33" i="28"/>
  <c r="BP33" i="28"/>
  <c r="BO33" i="28"/>
  <c r="BR32" i="28"/>
  <c r="BQ32" i="28"/>
  <c r="BP32" i="28"/>
  <c r="BO32" i="28"/>
  <c r="BS26" i="28"/>
  <c r="BR29" i="28"/>
  <c r="BQ29" i="28"/>
  <c r="BP29" i="28"/>
  <c r="BO29" i="28"/>
  <c r="BR28" i="28"/>
  <c r="BQ28" i="28"/>
  <c r="BO28" i="28"/>
  <c r="BO22" i="28"/>
  <c r="BP22" i="28"/>
  <c r="BP25" i="28" s="1"/>
  <c r="BQ22" i="28"/>
  <c r="BQ18" i="28" s="1"/>
  <c r="BR22" i="28"/>
  <c r="BR25" i="28" s="1"/>
  <c r="BO23" i="28"/>
  <c r="BQ23" i="28"/>
  <c r="BR23" i="28"/>
  <c r="BS10" i="28"/>
  <c r="BR13" i="28"/>
  <c r="BQ13" i="28"/>
  <c r="BO13" i="28"/>
  <c r="BR12" i="28"/>
  <c r="BQ12" i="28"/>
  <c r="BO12" i="28"/>
  <c r="BJ70" i="28"/>
  <c r="BK70" i="28"/>
  <c r="BL70" i="28"/>
  <c r="BL66" i="28" s="1"/>
  <c r="BL102" i="28" s="1"/>
  <c r="BL105" i="28" s="1"/>
  <c r="BM70" i="28"/>
  <c r="BJ71" i="28"/>
  <c r="BK71" i="28"/>
  <c r="BK87" i="28"/>
  <c r="BK88" i="28" s="1"/>
  <c r="BL71" i="28"/>
  <c r="BL67" i="28" s="1"/>
  <c r="BM71" i="28"/>
  <c r="BM67" i="28" s="1"/>
  <c r="BN98" i="28"/>
  <c r="BN101" i="28" s="1"/>
  <c r="BM101" i="28"/>
  <c r="BL101" i="28"/>
  <c r="BK101" i="28"/>
  <c r="BJ101" i="28"/>
  <c r="BM100" i="28"/>
  <c r="BL100" i="28"/>
  <c r="BJ100" i="28"/>
  <c r="BN94" i="28"/>
  <c r="BM97" i="28"/>
  <c r="BL97" i="28"/>
  <c r="BK97" i="28"/>
  <c r="BJ97" i="28"/>
  <c r="BM96" i="28"/>
  <c r="BL96" i="28"/>
  <c r="BK96" i="28"/>
  <c r="BJ96" i="28"/>
  <c r="BN90" i="28"/>
  <c r="BN93" i="28" s="1"/>
  <c r="BM93" i="28"/>
  <c r="BL93" i="28"/>
  <c r="BK93" i="28"/>
  <c r="BJ93" i="28"/>
  <c r="BM92" i="28"/>
  <c r="BL92" i="28"/>
  <c r="BK92" i="28"/>
  <c r="BJ92" i="28"/>
  <c r="BN86" i="28"/>
  <c r="BM89" i="28"/>
  <c r="BL89" i="28"/>
  <c r="BK89" i="28"/>
  <c r="BJ89" i="28"/>
  <c r="BM88" i="28"/>
  <c r="BL88" i="28"/>
  <c r="BJ88" i="28"/>
  <c r="BN82" i="28"/>
  <c r="BN85" i="28" s="1"/>
  <c r="BM85" i="28"/>
  <c r="BL85" i="28"/>
  <c r="BK85" i="28"/>
  <c r="BJ85" i="28"/>
  <c r="BM84" i="28"/>
  <c r="BL84" i="28"/>
  <c r="BK84" i="28"/>
  <c r="BJ84" i="28"/>
  <c r="BN78" i="28"/>
  <c r="BN81" i="28" s="1"/>
  <c r="BM81" i="28"/>
  <c r="BL81" i="28"/>
  <c r="BK81" i="28"/>
  <c r="BJ81" i="28"/>
  <c r="BN80" i="28"/>
  <c r="BM80" i="28"/>
  <c r="BL80" i="28"/>
  <c r="BJ80" i="28"/>
  <c r="BN74" i="28"/>
  <c r="BN76" i="28" s="1"/>
  <c r="BM77" i="28"/>
  <c r="BL77" i="28"/>
  <c r="BK77" i="28"/>
  <c r="BJ77" i="28"/>
  <c r="BM76" i="28"/>
  <c r="BL76" i="28"/>
  <c r="BK76" i="28"/>
  <c r="BJ76" i="28"/>
  <c r="BN62" i="28"/>
  <c r="BN65" i="28" s="1"/>
  <c r="BM65" i="28"/>
  <c r="BL65" i="28"/>
  <c r="BK65" i="28"/>
  <c r="BJ65" i="28"/>
  <c r="BM64" i="28"/>
  <c r="BL64" i="28"/>
  <c r="BJ64" i="28"/>
  <c r="BN58" i="28"/>
  <c r="BN61" i="28" s="1"/>
  <c r="BM61" i="28"/>
  <c r="BL61" i="28"/>
  <c r="BK61" i="28"/>
  <c r="BJ61" i="28"/>
  <c r="BM60" i="28"/>
  <c r="BL60" i="28"/>
  <c r="BJ60" i="28"/>
  <c r="BM57" i="28"/>
  <c r="BL57" i="28"/>
  <c r="BJ57" i="28"/>
  <c r="BM56" i="28"/>
  <c r="BL56" i="28"/>
  <c r="BJ56" i="28"/>
  <c r="BN50" i="28"/>
  <c r="BM53" i="28"/>
  <c r="BL53" i="28"/>
  <c r="BJ53" i="28"/>
  <c r="BM52" i="28"/>
  <c r="BL52" i="28"/>
  <c r="BJ52" i="28"/>
  <c r="BN46" i="28"/>
  <c r="BN48" i="28" s="1"/>
  <c r="BM49" i="28"/>
  <c r="BL49" i="28"/>
  <c r="BK49" i="28"/>
  <c r="BJ49" i="28"/>
  <c r="BM48" i="28"/>
  <c r="BL48" i="28"/>
  <c r="BJ48" i="28"/>
  <c r="BN42" i="28"/>
  <c r="BM45" i="28"/>
  <c r="BL45" i="28"/>
  <c r="BK45" i="28"/>
  <c r="BJ45" i="28"/>
  <c r="BM44" i="28"/>
  <c r="BL44" i="28"/>
  <c r="BJ44" i="28"/>
  <c r="BN38" i="28"/>
  <c r="BN41" i="28" s="1"/>
  <c r="BM41" i="28"/>
  <c r="BL41" i="28"/>
  <c r="BK41" i="28"/>
  <c r="BJ41" i="28"/>
  <c r="BM40" i="28"/>
  <c r="BL40" i="28"/>
  <c r="BK40" i="28"/>
  <c r="BJ40" i="28"/>
  <c r="BN34" i="28"/>
  <c r="BM37" i="28"/>
  <c r="BL37" i="28"/>
  <c r="BK37" i="28"/>
  <c r="BJ37" i="28"/>
  <c r="BM36" i="28"/>
  <c r="BL36" i="28"/>
  <c r="BJ36" i="28"/>
  <c r="BN30" i="28"/>
  <c r="BM33" i="28"/>
  <c r="BL33" i="28"/>
  <c r="BK33" i="28"/>
  <c r="BJ33" i="28"/>
  <c r="BM32" i="28"/>
  <c r="BL32" i="28"/>
  <c r="BJ32" i="28"/>
  <c r="BN26" i="28"/>
  <c r="BN28" i="28" s="1"/>
  <c r="BM29" i="28"/>
  <c r="BL29" i="28"/>
  <c r="BK29" i="28"/>
  <c r="BJ29" i="28"/>
  <c r="BM28" i="28"/>
  <c r="BL28" i="28"/>
  <c r="BK28" i="28"/>
  <c r="BJ28" i="28"/>
  <c r="BJ22" i="28"/>
  <c r="BJ18" i="28" s="1"/>
  <c r="BK22" i="28"/>
  <c r="BL22" i="28"/>
  <c r="BM22" i="28"/>
  <c r="BM25" i="28" s="1"/>
  <c r="BJ23" i="28"/>
  <c r="BL23" i="28"/>
  <c r="BM23" i="28"/>
  <c r="BM24" i="28" s="1"/>
  <c r="BM18" i="28"/>
  <c r="BM21" i="28" s="1"/>
  <c r="BL19" i="28"/>
  <c r="BN10" i="28"/>
  <c r="BN13" i="28" s="1"/>
  <c r="BM13" i="28"/>
  <c r="BL13" i="28"/>
  <c r="BK13" i="28"/>
  <c r="BJ13" i="28"/>
  <c r="BM12" i="28"/>
  <c r="BL12" i="28"/>
  <c r="BJ12" i="28"/>
  <c r="BE70" i="28"/>
  <c r="BF70" i="28"/>
  <c r="BG70" i="28"/>
  <c r="BG73" i="28" s="1"/>
  <c r="BH70" i="28"/>
  <c r="BE71" i="28"/>
  <c r="BE67" i="28" s="1"/>
  <c r="BF87" i="28"/>
  <c r="BF88" i="28" s="1"/>
  <c r="BG71" i="28"/>
  <c r="BH71" i="28"/>
  <c r="BI98" i="28"/>
  <c r="BI101" i="28" s="1"/>
  <c r="BH101" i="28"/>
  <c r="BG101" i="28"/>
  <c r="BF101" i="28"/>
  <c r="BE101" i="28"/>
  <c r="BH100" i="28"/>
  <c r="BG100" i="28"/>
  <c r="BE100" i="28"/>
  <c r="BI94" i="28"/>
  <c r="BH97" i="28"/>
  <c r="BG97" i="28"/>
  <c r="BF97" i="28"/>
  <c r="BE97" i="28"/>
  <c r="BH96" i="28"/>
  <c r="BG96" i="28"/>
  <c r="BF96" i="28"/>
  <c r="BE96" i="28"/>
  <c r="BI90" i="28"/>
  <c r="BI92" i="28" s="1"/>
  <c r="BH93" i="28"/>
  <c r="BG93" i="28"/>
  <c r="BF93" i="28"/>
  <c r="BE93" i="28"/>
  <c r="BH92" i="28"/>
  <c r="BG92" i="28"/>
  <c r="BF92" i="28"/>
  <c r="BE92" i="28"/>
  <c r="BI86" i="28"/>
  <c r="BI89" i="28" s="1"/>
  <c r="BH89" i="28"/>
  <c r="BG89" i="28"/>
  <c r="BF89" i="28"/>
  <c r="BE89" i="28"/>
  <c r="BH88" i="28"/>
  <c r="BG88" i="28"/>
  <c r="BE88" i="28"/>
  <c r="BI82" i="28"/>
  <c r="BI85" i="28" s="1"/>
  <c r="BH85" i="28"/>
  <c r="BG85" i="28"/>
  <c r="BF85" i="28"/>
  <c r="BE85" i="28"/>
  <c r="BH84" i="28"/>
  <c r="BG84" i="28"/>
  <c r="BF84" i="28"/>
  <c r="BE84" i="28"/>
  <c r="BI78" i="28"/>
  <c r="BH81" i="28"/>
  <c r="BG81" i="28"/>
  <c r="BF81" i="28"/>
  <c r="BE81" i="28"/>
  <c r="BH80" i="28"/>
  <c r="BG80" i="28"/>
  <c r="BF80" i="28"/>
  <c r="BE80" i="28"/>
  <c r="BI74" i="28"/>
  <c r="BI77" i="28" s="1"/>
  <c r="BH77" i="28"/>
  <c r="BG77" i="28"/>
  <c r="BF77" i="28"/>
  <c r="BE77" i="28"/>
  <c r="BH76" i="28"/>
  <c r="BG76" i="28"/>
  <c r="BE76" i="28"/>
  <c r="BI62" i="28"/>
  <c r="BI65" i="28" s="1"/>
  <c r="BH65" i="28"/>
  <c r="BG65" i="28"/>
  <c r="BF65" i="28"/>
  <c r="BE65" i="28"/>
  <c r="BH64" i="28"/>
  <c r="BG64" i="28"/>
  <c r="BE64" i="28"/>
  <c r="BI58" i="28"/>
  <c r="BI61" i="28" s="1"/>
  <c r="BH61" i="28"/>
  <c r="BG61" i="28"/>
  <c r="BF61" i="28"/>
  <c r="BE61" i="28"/>
  <c r="BH60" i="28"/>
  <c r="BG60" i="28"/>
  <c r="BE60" i="28"/>
  <c r="BI54" i="28"/>
  <c r="BH57" i="28"/>
  <c r="BG57" i="28"/>
  <c r="BE57" i="28"/>
  <c r="BH56" i="28"/>
  <c r="BG56" i="28"/>
  <c r="BE56" i="28"/>
  <c r="BI50" i="28"/>
  <c r="BH53" i="28"/>
  <c r="BG53" i="28"/>
  <c r="BE53" i="28"/>
  <c r="BH52" i="28"/>
  <c r="BG52" i="28"/>
  <c r="BE52" i="28"/>
  <c r="BI46" i="28"/>
  <c r="BI49" i="28" s="1"/>
  <c r="BH49" i="28"/>
  <c r="BG49" i="28"/>
  <c r="BF49" i="28"/>
  <c r="BE49" i="28"/>
  <c r="BH48" i="28"/>
  <c r="BG48" i="28"/>
  <c r="BE48" i="28"/>
  <c r="BI42" i="28"/>
  <c r="BI45" i="28" s="1"/>
  <c r="BH45" i="28"/>
  <c r="BG45" i="28"/>
  <c r="BF45" i="28"/>
  <c r="BE45" i="28"/>
  <c r="BH44" i="28"/>
  <c r="BG44" i="28"/>
  <c r="BF44" i="28"/>
  <c r="BE44" i="28"/>
  <c r="BI38" i="28"/>
  <c r="BI41" i="28" s="1"/>
  <c r="BH41" i="28"/>
  <c r="BG41" i="28"/>
  <c r="BF41" i="28"/>
  <c r="BE41" i="28"/>
  <c r="BH40" i="28"/>
  <c r="BG40" i="28"/>
  <c r="BE40" i="28"/>
  <c r="BI34" i="28"/>
  <c r="BH37" i="28"/>
  <c r="BG37" i="28"/>
  <c r="BF37" i="28"/>
  <c r="BE37" i="28"/>
  <c r="BH36" i="28"/>
  <c r="BG36" i="28"/>
  <c r="BE36" i="28"/>
  <c r="BI30" i="28"/>
  <c r="BH33" i="28"/>
  <c r="BG33" i="28"/>
  <c r="BF33" i="28"/>
  <c r="BE33" i="28"/>
  <c r="BH32" i="28"/>
  <c r="BG32" i="28"/>
  <c r="BE32" i="28"/>
  <c r="BI26" i="28"/>
  <c r="BH29" i="28"/>
  <c r="BG29" i="28"/>
  <c r="BF29" i="28"/>
  <c r="BE29" i="28"/>
  <c r="BH28" i="28"/>
  <c r="BG28" i="28"/>
  <c r="BF28" i="28"/>
  <c r="BE28" i="28"/>
  <c r="BE22" i="28"/>
  <c r="BE18" i="28" s="1"/>
  <c r="BE14" i="28" s="1"/>
  <c r="BF22" i="28"/>
  <c r="BF18" i="28" s="1"/>
  <c r="BG22" i="28"/>
  <c r="BH22" i="28"/>
  <c r="BH18" i="28" s="1"/>
  <c r="BE23" i="28"/>
  <c r="BG23" i="28"/>
  <c r="BH23" i="28"/>
  <c r="BI10" i="28"/>
  <c r="BH13" i="28"/>
  <c r="BG13" i="28"/>
  <c r="BE13" i="28"/>
  <c r="BH12" i="28"/>
  <c r="BG12" i="28"/>
  <c r="BE12" i="28"/>
  <c r="AZ70" i="28"/>
  <c r="BA70" i="28"/>
  <c r="BB70" i="28"/>
  <c r="BC70" i="28"/>
  <c r="BC66" i="28" s="1"/>
  <c r="BC69" i="28" s="1"/>
  <c r="AZ71" i="28"/>
  <c r="AZ67" i="28" s="1"/>
  <c r="BA71" i="28"/>
  <c r="BA87" i="28"/>
  <c r="BB71" i="28"/>
  <c r="BC71" i="28"/>
  <c r="BD98" i="28"/>
  <c r="BD101" i="28" s="1"/>
  <c r="BC101" i="28"/>
  <c r="BB101" i="28"/>
  <c r="BA101" i="28"/>
  <c r="AZ101" i="28"/>
  <c r="BC100" i="28"/>
  <c r="BB100" i="28"/>
  <c r="AZ100" i="28"/>
  <c r="BD94" i="28"/>
  <c r="BC97" i="28"/>
  <c r="BB97" i="28"/>
  <c r="BA97" i="28"/>
  <c r="AZ97" i="28"/>
  <c r="BC96" i="28"/>
  <c r="BB96" i="28"/>
  <c r="AZ96" i="28"/>
  <c r="BD90" i="28"/>
  <c r="BD93" i="28" s="1"/>
  <c r="BC93" i="28"/>
  <c r="BB93" i="28"/>
  <c r="BA93" i="28"/>
  <c r="AZ93" i="28"/>
  <c r="BC92" i="28"/>
  <c r="BB92" i="28"/>
  <c r="BA92" i="28"/>
  <c r="AZ92" i="28"/>
  <c r="BD86" i="28"/>
  <c r="BD88" i="28" s="1"/>
  <c r="BC89" i="28"/>
  <c r="BB89" i="28"/>
  <c r="BA89" i="28"/>
  <c r="AZ89" i="28"/>
  <c r="BC88" i="28"/>
  <c r="BB88" i="28"/>
  <c r="AZ88" i="28"/>
  <c r="BD82" i="28"/>
  <c r="BD84" i="28" s="1"/>
  <c r="BC85" i="28"/>
  <c r="BB85" i="28"/>
  <c r="BA85" i="28"/>
  <c r="AZ85" i="28"/>
  <c r="BC84" i="28"/>
  <c r="BB84" i="28"/>
  <c r="BA84" i="28"/>
  <c r="AZ84" i="28"/>
  <c r="BD78" i="28"/>
  <c r="BC81" i="28"/>
  <c r="BB81" i="28"/>
  <c r="BA81" i="28"/>
  <c r="AZ81" i="28"/>
  <c r="BC80" i="28"/>
  <c r="BB80" i="28"/>
  <c r="BA80" i="28"/>
  <c r="AZ80" i="28"/>
  <c r="BD74" i="28"/>
  <c r="BD77" i="28"/>
  <c r="BC77" i="28"/>
  <c r="BB77" i="28"/>
  <c r="BA77" i="28"/>
  <c r="AZ77" i="28"/>
  <c r="BC76" i="28"/>
  <c r="BB76" i="28"/>
  <c r="BA76" i="28"/>
  <c r="AZ76" i="28"/>
  <c r="BD62" i="28"/>
  <c r="BD65" i="28"/>
  <c r="BC65" i="28"/>
  <c r="BB65" i="28"/>
  <c r="BA65" i="28"/>
  <c r="AZ65" i="28"/>
  <c r="BC64" i="28"/>
  <c r="BB64" i="28"/>
  <c r="AZ64" i="28"/>
  <c r="BD58" i="28"/>
  <c r="BD61" i="28" s="1"/>
  <c r="BC61" i="28"/>
  <c r="BB61" i="28"/>
  <c r="BA61" i="28"/>
  <c r="AZ61" i="28"/>
  <c r="BC60" i="28"/>
  <c r="BB60" i="28"/>
  <c r="AZ60" i="28"/>
  <c r="BD54" i="28"/>
  <c r="BC57" i="28"/>
  <c r="BB57" i="28"/>
  <c r="BA57" i="28"/>
  <c r="AZ57" i="28"/>
  <c r="BC56" i="28"/>
  <c r="BB56" i="28"/>
  <c r="AZ56" i="28"/>
  <c r="BD50" i="28"/>
  <c r="BC53" i="28"/>
  <c r="BB53" i="28"/>
  <c r="BA53" i="28"/>
  <c r="AZ53" i="28"/>
  <c r="BC52" i="28"/>
  <c r="BB52" i="28"/>
  <c r="AZ52" i="28"/>
  <c r="BD46" i="28"/>
  <c r="BC49" i="28"/>
  <c r="BB49" i="28"/>
  <c r="BA49" i="28"/>
  <c r="AZ49" i="28"/>
  <c r="BC48" i="28"/>
  <c r="BB48" i="28"/>
  <c r="AZ48" i="28"/>
  <c r="BD42" i="28"/>
  <c r="BC45" i="28"/>
  <c r="BB45" i="28"/>
  <c r="BA45" i="28"/>
  <c r="AZ45" i="28"/>
  <c r="BC44" i="28"/>
  <c r="BB44" i="28"/>
  <c r="AZ44" i="28"/>
  <c r="BD38" i="28"/>
  <c r="BD40" i="28" s="1"/>
  <c r="BC41" i="28"/>
  <c r="BB41" i="28"/>
  <c r="BA41" i="28"/>
  <c r="AZ41" i="28"/>
  <c r="BC40" i="28"/>
  <c r="BB40" i="28"/>
  <c r="AZ40" i="28"/>
  <c r="BD34" i="28"/>
  <c r="BD36" i="28" s="1"/>
  <c r="BC37" i="28"/>
  <c r="BB37" i="28"/>
  <c r="BA37" i="28"/>
  <c r="AZ37" i="28"/>
  <c r="BC36" i="28"/>
  <c r="BB36" i="28"/>
  <c r="BA36" i="28"/>
  <c r="AZ36" i="28"/>
  <c r="BD30" i="28"/>
  <c r="BD32" i="28" s="1"/>
  <c r="BC33" i="28"/>
  <c r="BB33" i="28"/>
  <c r="BA33" i="28"/>
  <c r="AZ33" i="28"/>
  <c r="BC32" i="28"/>
  <c r="BB32" i="28"/>
  <c r="BA32" i="28"/>
  <c r="AZ32" i="28"/>
  <c r="BD26" i="28"/>
  <c r="BD28" i="28" s="1"/>
  <c r="BC29" i="28"/>
  <c r="BB29" i="28"/>
  <c r="BA29" i="28"/>
  <c r="AZ29" i="28"/>
  <c r="BC28" i="28"/>
  <c r="BB28" i="28"/>
  <c r="AZ28" i="28"/>
  <c r="AZ22" i="28"/>
  <c r="AZ25" i="28" s="1"/>
  <c r="BA22" i="28"/>
  <c r="BB22" i="28"/>
  <c r="BC22" i="28"/>
  <c r="AZ23" i="28"/>
  <c r="BB23" i="28"/>
  <c r="BC23" i="28"/>
  <c r="BC19" i="28" s="1"/>
  <c r="BD10" i="28"/>
  <c r="BD13" i="28" s="1"/>
  <c r="BC13" i="28"/>
  <c r="BB13" i="28"/>
  <c r="BA13" i="28"/>
  <c r="AZ13" i="28"/>
  <c r="BC12" i="28"/>
  <c r="BB12" i="28"/>
  <c r="AZ12" i="28"/>
  <c r="AH45" i="27"/>
  <c r="AI45" i="27"/>
  <c r="AF45" i="27"/>
  <c r="AF46" i="27" s="1"/>
  <c r="AO87" i="28"/>
  <c r="AL87" i="28" s="1"/>
  <c r="AL89" i="28" s="1"/>
  <c r="AM71" i="28"/>
  <c r="AN71" i="28"/>
  <c r="AK71" i="28"/>
  <c r="AL70" i="28"/>
  <c r="AM70" i="28"/>
  <c r="AN70" i="28"/>
  <c r="AN66" i="28"/>
  <c r="AN69" i="28" s="1"/>
  <c r="AK70" i="28"/>
  <c r="AK66" i="28" s="1"/>
  <c r="AK102" i="28" s="1"/>
  <c r="AH39" i="27"/>
  <c r="AI39" i="27"/>
  <c r="AF39" i="27"/>
  <c r="AF40" i="27" s="1"/>
  <c r="AH36" i="27"/>
  <c r="AI36" i="27"/>
  <c r="AF36" i="27"/>
  <c r="AH33" i="27"/>
  <c r="AI33" i="27"/>
  <c r="AF33" i="27"/>
  <c r="AI30" i="27"/>
  <c r="AF30" i="27"/>
  <c r="AI27" i="27"/>
  <c r="AF27" i="27"/>
  <c r="AI24" i="27"/>
  <c r="AF24" i="27"/>
  <c r="AI21" i="27"/>
  <c r="AF21" i="27"/>
  <c r="AI18" i="27"/>
  <c r="AF18" i="27"/>
  <c r="AN23" i="28"/>
  <c r="AK23" i="28"/>
  <c r="AL22" i="28"/>
  <c r="AL18" i="28" s="1"/>
  <c r="AL14" i="28" s="1"/>
  <c r="AL6" i="28" s="1"/>
  <c r="AM22" i="28"/>
  <c r="AN22" i="28"/>
  <c r="AK22" i="28"/>
  <c r="AK18" i="28" s="1"/>
  <c r="AH9" i="27"/>
  <c r="AI9" i="27"/>
  <c r="AF9" i="27"/>
  <c r="AF10" i="27" s="1"/>
  <c r="AC45" i="27"/>
  <c r="AD45" i="27"/>
  <c r="AA45" i="27"/>
  <c r="AA46" i="27" s="1"/>
  <c r="AC44" i="27"/>
  <c r="AD44" i="27"/>
  <c r="AH71" i="28"/>
  <c r="AI71" i="28"/>
  <c r="AF71" i="28"/>
  <c r="AG70" i="28"/>
  <c r="AH70" i="28"/>
  <c r="AI70" i="28"/>
  <c r="AF70" i="28"/>
  <c r="AF66" i="28" s="1"/>
  <c r="AC39" i="27"/>
  <c r="AD39" i="27"/>
  <c r="AA39" i="27"/>
  <c r="AA40" i="27" s="1"/>
  <c r="AC36" i="27"/>
  <c r="AD36" i="27"/>
  <c r="AA36" i="27"/>
  <c r="AC33" i="27"/>
  <c r="AD33" i="27"/>
  <c r="AA33" i="27"/>
  <c r="AD30" i="27"/>
  <c r="AA30" i="27"/>
  <c r="AD27" i="27"/>
  <c r="AA27" i="27"/>
  <c r="AD24" i="27"/>
  <c r="AA24" i="27"/>
  <c r="AD21" i="27"/>
  <c r="AA21" i="27"/>
  <c r="AA22" i="27" s="1"/>
  <c r="AD18" i="27"/>
  <c r="AA18" i="27"/>
  <c r="AI23" i="28"/>
  <c r="AF23" i="28"/>
  <c r="AF19" i="28" s="1"/>
  <c r="AG22" i="28"/>
  <c r="AG18" i="28" s="1"/>
  <c r="AG14" i="28" s="1"/>
  <c r="AG6" i="28" s="1"/>
  <c r="AH22" i="28"/>
  <c r="AI22" i="28"/>
  <c r="AI25" i="28" s="1"/>
  <c r="AF22" i="28"/>
  <c r="AC9" i="27"/>
  <c r="AD9" i="27"/>
  <c r="AA9" i="27"/>
  <c r="X45" i="27"/>
  <c r="Y45" i="27"/>
  <c r="V45" i="27"/>
  <c r="V46" i="27"/>
  <c r="AC71" i="28"/>
  <c r="AD71" i="28"/>
  <c r="AD67" i="28" s="1"/>
  <c r="Y42" i="27" s="1"/>
  <c r="AA71" i="28"/>
  <c r="AA67" i="28" s="1"/>
  <c r="AA103" i="28" s="1"/>
  <c r="AB70" i="28"/>
  <c r="AB66" i="28" s="1"/>
  <c r="AB102" i="28" s="1"/>
  <c r="AC70" i="28"/>
  <c r="AC66" i="28"/>
  <c r="AC102" i="28" s="1"/>
  <c r="AD70" i="28"/>
  <c r="AD72" i="28"/>
  <c r="AA70" i="28"/>
  <c r="X39" i="27"/>
  <c r="Y39" i="27"/>
  <c r="V39" i="27"/>
  <c r="V40" i="27" s="1"/>
  <c r="X36" i="27"/>
  <c r="Y36" i="27"/>
  <c r="V36" i="27"/>
  <c r="X33" i="27"/>
  <c r="Y33" i="27"/>
  <c r="V33" i="27"/>
  <c r="Y30" i="27"/>
  <c r="V30" i="27"/>
  <c r="Y27" i="27"/>
  <c r="V27" i="27"/>
  <c r="Y24" i="27"/>
  <c r="V24" i="27"/>
  <c r="Y21" i="27"/>
  <c r="V21" i="27"/>
  <c r="Y18" i="27"/>
  <c r="V18" i="27"/>
  <c r="AD23" i="28"/>
  <c r="AA23" i="28"/>
  <c r="AA19" i="28" s="1"/>
  <c r="AA15" i="28" s="1"/>
  <c r="AB22" i="28"/>
  <c r="AC22" i="28"/>
  <c r="AD22" i="28"/>
  <c r="AA22" i="28"/>
  <c r="AA18" i="28" s="1"/>
  <c r="X9" i="27"/>
  <c r="Y9" i="27"/>
  <c r="V9" i="27"/>
  <c r="S45" i="27"/>
  <c r="T45" i="27"/>
  <c r="Q45" i="27"/>
  <c r="Q46" i="27" s="1"/>
  <c r="X71" i="28"/>
  <c r="Y71" i="28"/>
  <c r="Y67" i="28" s="1"/>
  <c r="Y103" i="28" s="1"/>
  <c r="V71" i="28"/>
  <c r="W70" i="28"/>
  <c r="W94" i="28"/>
  <c r="X70" i="28"/>
  <c r="X66" i="28" s="1"/>
  <c r="Y70" i="28"/>
  <c r="V70" i="28"/>
  <c r="Z70" i="28" s="1"/>
  <c r="V94" i="28"/>
  <c r="V96" i="28" s="1"/>
  <c r="S39" i="27"/>
  <c r="T39" i="27"/>
  <c r="Q39" i="27"/>
  <c r="S36" i="27"/>
  <c r="T36" i="27"/>
  <c r="Q36" i="27"/>
  <c r="S33" i="27"/>
  <c r="T33" i="27"/>
  <c r="Q33" i="27"/>
  <c r="T30" i="27"/>
  <c r="Q30" i="27"/>
  <c r="Q31" i="27" s="1"/>
  <c r="T27" i="27"/>
  <c r="Q27" i="27"/>
  <c r="T24" i="27"/>
  <c r="Q24" i="27"/>
  <c r="T21" i="27"/>
  <c r="Q21" i="27"/>
  <c r="T18" i="27"/>
  <c r="Q18" i="27"/>
  <c r="Y23" i="28"/>
  <c r="T15" i="27"/>
  <c r="V23" i="28"/>
  <c r="W22" i="28"/>
  <c r="W25" i="28" s="1"/>
  <c r="X22" i="28"/>
  <c r="X24" i="28" s="1"/>
  <c r="Y22" i="28"/>
  <c r="Y18" i="28" s="1"/>
  <c r="V22" i="28"/>
  <c r="S9" i="27"/>
  <c r="T9" i="27"/>
  <c r="Q9" i="27"/>
  <c r="Q10" i="27" s="1"/>
  <c r="N45" i="27"/>
  <c r="O45" i="27"/>
  <c r="L45" i="27"/>
  <c r="S71" i="28"/>
  <c r="T71" i="28"/>
  <c r="Q71" i="28"/>
  <c r="R70" i="28"/>
  <c r="S70" i="28"/>
  <c r="S66" i="28" s="1"/>
  <c r="T70" i="28"/>
  <c r="T66" i="28" s="1"/>
  <c r="Q70" i="28"/>
  <c r="Q66" i="28" s="1"/>
  <c r="Q102" i="28" s="1"/>
  <c r="N39" i="27"/>
  <c r="O39" i="27"/>
  <c r="L39" i="27"/>
  <c r="L40" i="27"/>
  <c r="N36" i="27"/>
  <c r="O36" i="27"/>
  <c r="L36" i="27"/>
  <c r="L37" i="27"/>
  <c r="N33" i="27"/>
  <c r="O33" i="27"/>
  <c r="L33" i="27"/>
  <c r="O30" i="27"/>
  <c r="L30" i="27"/>
  <c r="O27" i="27"/>
  <c r="L27" i="27"/>
  <c r="M26" i="27"/>
  <c r="O24" i="27"/>
  <c r="L24" i="27"/>
  <c r="M23" i="27"/>
  <c r="O21" i="27"/>
  <c r="L21" i="27"/>
  <c r="O18" i="27"/>
  <c r="L18" i="27"/>
  <c r="T23" i="28"/>
  <c r="Q23" i="28"/>
  <c r="R22" i="28"/>
  <c r="R18" i="28" s="1"/>
  <c r="R14" i="28" s="1"/>
  <c r="R6" i="28" s="1"/>
  <c r="S22" i="28"/>
  <c r="S25" i="28" s="1"/>
  <c r="T22" i="28"/>
  <c r="Q22" i="28"/>
  <c r="Q18" i="28"/>
  <c r="Q14" i="28" s="1"/>
  <c r="Q6" i="28" s="1"/>
  <c r="N9" i="27"/>
  <c r="O9" i="27"/>
  <c r="L9" i="27"/>
  <c r="L10" i="27" s="1"/>
  <c r="L11" i="27"/>
  <c r="L5" i="27" s="1"/>
  <c r="I45" i="27"/>
  <c r="J45" i="27"/>
  <c r="G45" i="27"/>
  <c r="I39" i="27"/>
  <c r="J39" i="27"/>
  <c r="G39" i="27"/>
  <c r="I36" i="27"/>
  <c r="J36" i="27"/>
  <c r="G36" i="27"/>
  <c r="I33" i="27"/>
  <c r="J33" i="27"/>
  <c r="G33" i="27"/>
  <c r="J30" i="27"/>
  <c r="G30" i="27"/>
  <c r="P43" i="28"/>
  <c r="P45" i="28" s="1"/>
  <c r="J27" i="27"/>
  <c r="G27" i="27"/>
  <c r="J24" i="27"/>
  <c r="G24" i="27"/>
  <c r="H23" i="27"/>
  <c r="H11" i="27" s="1"/>
  <c r="H5" i="27" s="1"/>
  <c r="I23" i="27"/>
  <c r="J21" i="27"/>
  <c r="E21" i="27" s="1"/>
  <c r="G21" i="27"/>
  <c r="J18" i="27"/>
  <c r="G18" i="27"/>
  <c r="G17" i="27"/>
  <c r="O23" i="28"/>
  <c r="L23" i="28"/>
  <c r="I9" i="27"/>
  <c r="D9" i="27" s="1"/>
  <c r="G9" i="27"/>
  <c r="M94" i="28"/>
  <c r="L94" i="28"/>
  <c r="G94" i="28" s="1"/>
  <c r="G98" i="28"/>
  <c r="H98" i="28"/>
  <c r="C98" i="28" s="1"/>
  <c r="I98" i="28"/>
  <c r="I101" i="28" s="1"/>
  <c r="D98" i="28"/>
  <c r="D101" i="28" s="1"/>
  <c r="J98" i="28"/>
  <c r="G86" i="28"/>
  <c r="G74" i="28"/>
  <c r="G78" i="28"/>
  <c r="G82" i="28"/>
  <c r="G85" i="28" s="1"/>
  <c r="G90" i="28"/>
  <c r="B90" i="28" s="1"/>
  <c r="H86" i="28"/>
  <c r="C86" i="28"/>
  <c r="J87" i="28"/>
  <c r="E87" i="28"/>
  <c r="I87" i="28"/>
  <c r="G87" i="28"/>
  <c r="J86" i="28"/>
  <c r="I86" i="28"/>
  <c r="J39" i="28"/>
  <c r="G39" i="28"/>
  <c r="G40" i="28" s="1"/>
  <c r="I38" i="28"/>
  <c r="H26" i="28"/>
  <c r="H30" i="28"/>
  <c r="C30" i="28" s="1"/>
  <c r="H34" i="28"/>
  <c r="H42" i="28"/>
  <c r="C42" i="28" s="1"/>
  <c r="H46" i="28"/>
  <c r="H50" i="28"/>
  <c r="H10" i="28"/>
  <c r="C10" i="28" s="1"/>
  <c r="H54" i="28"/>
  <c r="H58" i="28"/>
  <c r="H62" i="28"/>
  <c r="I26" i="28"/>
  <c r="I30" i="28"/>
  <c r="I34" i="28"/>
  <c r="I42" i="28"/>
  <c r="I46" i="28"/>
  <c r="D46" i="28" s="1"/>
  <c r="I50" i="28"/>
  <c r="I10" i="28"/>
  <c r="I54" i="28"/>
  <c r="I58" i="28"/>
  <c r="I62" i="28"/>
  <c r="J22" i="28"/>
  <c r="AU70" i="28"/>
  <c r="AV70" i="28"/>
  <c r="AW70" i="28"/>
  <c r="AW66" i="28" s="1"/>
  <c r="AX70" i="28"/>
  <c r="AX66" i="28" s="1"/>
  <c r="AU71" i="28"/>
  <c r="AU67" i="28" s="1"/>
  <c r="AV87" i="28"/>
  <c r="AV88" i="28" s="1"/>
  <c r="AW71" i="28"/>
  <c r="AW67" i="28" s="1"/>
  <c r="AW68" i="28" s="1"/>
  <c r="AX71" i="28"/>
  <c r="AX67" i="28" s="1"/>
  <c r="AY98" i="28"/>
  <c r="AY101" i="28" s="1"/>
  <c r="AX101" i="28"/>
  <c r="AW101" i="28"/>
  <c r="AV101" i="28"/>
  <c r="AU101" i="28"/>
  <c r="AX100" i="28"/>
  <c r="AW100" i="28"/>
  <c r="AU100" i="28"/>
  <c r="AY94" i="28"/>
  <c r="AY96" i="28"/>
  <c r="AX97" i="28"/>
  <c r="AW97" i="28"/>
  <c r="AV97" i="28"/>
  <c r="AU97" i="28"/>
  <c r="AX96" i="28"/>
  <c r="AW96" i="28"/>
  <c r="AV96" i="28"/>
  <c r="AU96" i="28"/>
  <c r="AY90" i="28"/>
  <c r="AY93" i="28"/>
  <c r="AX93" i="28"/>
  <c r="AW93" i="28"/>
  <c r="AV93" i="28"/>
  <c r="AU93" i="28"/>
  <c r="AX92" i="28"/>
  <c r="AW92" i="28"/>
  <c r="AV92" i="28"/>
  <c r="AU92" i="28"/>
  <c r="AY86" i="28"/>
  <c r="AY89" i="28"/>
  <c r="AX89" i="28"/>
  <c r="AW89" i="28"/>
  <c r="AV89" i="28"/>
  <c r="AU89" i="28"/>
  <c r="AX88" i="28"/>
  <c r="AW88" i="28"/>
  <c r="AU88" i="28"/>
  <c r="AY82" i="28"/>
  <c r="AY85" i="28" s="1"/>
  <c r="AX85" i="28"/>
  <c r="AW85" i="28"/>
  <c r="AV85" i="28"/>
  <c r="AU85" i="28"/>
  <c r="AX84" i="28"/>
  <c r="AW84" i="28"/>
  <c r="AU84" i="28"/>
  <c r="AY78" i="28"/>
  <c r="AY80" i="28" s="1"/>
  <c r="AX81" i="28"/>
  <c r="AW81" i="28"/>
  <c r="AV81" i="28"/>
  <c r="AU81" i="28"/>
  <c r="AX80" i="28"/>
  <c r="AW80" i="28"/>
  <c r="AU80" i="28"/>
  <c r="AY74" i="28"/>
  <c r="AY77" i="28" s="1"/>
  <c r="AX77" i="28"/>
  <c r="AW77" i="28"/>
  <c r="AV77" i="28"/>
  <c r="AU77" i="28"/>
  <c r="AX76" i="28"/>
  <c r="AW76" i="28"/>
  <c r="AU76" i="28"/>
  <c r="AY62" i="28"/>
  <c r="AY65" i="28" s="1"/>
  <c r="AX65" i="28"/>
  <c r="AW65" i="28"/>
  <c r="AV65" i="28"/>
  <c r="AU65" i="28"/>
  <c r="AX64" i="28"/>
  <c r="AW64" i="28"/>
  <c r="AU64" i="28"/>
  <c r="AY58" i="28"/>
  <c r="AX61" i="28"/>
  <c r="AW61" i="28"/>
  <c r="AV61" i="28"/>
  <c r="AU61" i="28"/>
  <c r="AX60" i="28"/>
  <c r="AW60" i="28"/>
  <c r="AU60" i="28"/>
  <c r="AY54" i="28"/>
  <c r="AX57" i="28"/>
  <c r="AW57" i="28"/>
  <c r="AU57" i="28"/>
  <c r="AX56" i="28"/>
  <c r="AW56" i="28"/>
  <c r="AU56" i="28"/>
  <c r="AY50" i="28"/>
  <c r="AX53" i="28"/>
  <c r="AW53" i="28"/>
  <c r="AU53" i="28"/>
  <c r="AX52" i="28"/>
  <c r="AW52" i="28"/>
  <c r="AU52" i="28"/>
  <c r="AY46" i="28"/>
  <c r="AY49" i="28"/>
  <c r="AX49" i="28"/>
  <c r="AW49" i="28"/>
  <c r="AV49" i="28"/>
  <c r="AU49" i="28"/>
  <c r="AX48" i="28"/>
  <c r="AW48" i="28"/>
  <c r="AU48" i="28"/>
  <c r="AY42" i="28"/>
  <c r="AX45" i="28"/>
  <c r="AW45" i="28"/>
  <c r="AV45" i="28"/>
  <c r="AU45" i="28"/>
  <c r="AX44" i="28"/>
  <c r="AW44" i="28"/>
  <c r="AV44" i="28"/>
  <c r="AU44" i="28"/>
  <c r="AY38" i="28"/>
  <c r="AX41" i="28"/>
  <c r="AW41" i="28"/>
  <c r="AV41" i="28"/>
  <c r="AU41" i="28"/>
  <c r="AX40" i="28"/>
  <c r="AW40" i="28"/>
  <c r="AU40" i="28"/>
  <c r="AY34" i="28"/>
  <c r="AX37" i="28"/>
  <c r="AW37" i="28"/>
  <c r="AV37" i="28"/>
  <c r="AU37" i="28"/>
  <c r="AX36" i="28"/>
  <c r="AW36" i="28"/>
  <c r="AU36" i="28"/>
  <c r="AY30" i="28"/>
  <c r="AY32" i="28"/>
  <c r="AX33" i="28"/>
  <c r="AW33" i="28"/>
  <c r="AV33" i="28"/>
  <c r="AU33" i="28"/>
  <c r="AX32" i="28"/>
  <c r="AW32" i="28"/>
  <c r="AV32" i="28"/>
  <c r="AU32" i="28"/>
  <c r="AY26" i="28"/>
  <c r="AY29" i="28"/>
  <c r="AX29" i="28"/>
  <c r="AW29" i="28"/>
  <c r="AV29" i="28"/>
  <c r="AU29" i="28"/>
  <c r="AY28" i="28"/>
  <c r="AX28" i="28"/>
  <c r="AW28" i="28"/>
  <c r="AU28" i="28"/>
  <c r="AU22" i="28"/>
  <c r="AU25" i="28"/>
  <c r="AV22" i="28"/>
  <c r="AV25" i="28"/>
  <c r="AW22" i="28"/>
  <c r="AX22" i="28"/>
  <c r="AU23" i="28"/>
  <c r="AU19" i="28"/>
  <c r="AU15" i="28" s="1"/>
  <c r="AW23" i="28"/>
  <c r="AX23" i="28"/>
  <c r="AX19" i="28" s="1"/>
  <c r="AY10" i="28"/>
  <c r="AY13" i="28" s="1"/>
  <c r="AX13" i="28"/>
  <c r="AW13" i="28"/>
  <c r="AV13" i="28"/>
  <c r="AU13" i="28"/>
  <c r="AX12" i="28"/>
  <c r="AW12" i="28"/>
  <c r="AU12" i="28"/>
  <c r="AP22" i="28"/>
  <c r="AP18" i="28"/>
  <c r="AM19" i="28"/>
  <c r="AM15" i="28"/>
  <c r="AH19" i="28"/>
  <c r="AH15" i="28"/>
  <c r="AH7" i="28" s="1"/>
  <c r="AF18" i="28"/>
  <c r="AC19" i="28"/>
  <c r="AC15" i="28" s="1"/>
  <c r="AC7" i="28" s="1"/>
  <c r="V19" i="28"/>
  <c r="N19" i="28"/>
  <c r="M22" i="28"/>
  <c r="M25" i="28" s="1"/>
  <c r="N22" i="28"/>
  <c r="N24" i="28" s="1"/>
  <c r="O22" i="28"/>
  <c r="G27" i="28"/>
  <c r="G29" i="28" s="1"/>
  <c r="G31" i="28"/>
  <c r="G35" i="28"/>
  <c r="G36" i="28" s="1"/>
  <c r="G43" i="28"/>
  <c r="G44" i="28" s="1"/>
  <c r="G47" i="28"/>
  <c r="B47" i="28" s="1"/>
  <c r="G51" i="28"/>
  <c r="G11" i="28"/>
  <c r="G55" i="28"/>
  <c r="G56" i="28" s="1"/>
  <c r="G59" i="28"/>
  <c r="B59" i="28" s="1"/>
  <c r="G63" i="28"/>
  <c r="J27" i="28"/>
  <c r="J31" i="28"/>
  <c r="J35" i="28"/>
  <c r="J43" i="28"/>
  <c r="J47" i="28"/>
  <c r="J48" i="28" s="1"/>
  <c r="J51" i="28"/>
  <c r="E51" i="28" s="1"/>
  <c r="J55" i="28"/>
  <c r="E55" i="28" s="1"/>
  <c r="J59" i="28"/>
  <c r="J63" i="28"/>
  <c r="D27" i="28"/>
  <c r="D47" i="28"/>
  <c r="D63" i="28"/>
  <c r="B39" i="28"/>
  <c r="AP70" i="28"/>
  <c r="AQ70" i="28"/>
  <c r="AR70" i="28"/>
  <c r="AR66" i="28" s="1"/>
  <c r="AS70" i="28"/>
  <c r="AP71" i="28"/>
  <c r="AP67" i="28" s="1"/>
  <c r="AS71" i="28"/>
  <c r="AS67" i="28" s="1"/>
  <c r="L70" i="28"/>
  <c r="M70" i="28"/>
  <c r="M66" i="28" s="1"/>
  <c r="M102" i="28" s="1"/>
  <c r="N70" i="28"/>
  <c r="N73" i="28" s="1"/>
  <c r="O70" i="28"/>
  <c r="N71" i="28"/>
  <c r="L71" i="28"/>
  <c r="O71" i="28"/>
  <c r="O67" i="28" s="1"/>
  <c r="H74" i="28"/>
  <c r="H78" i="28"/>
  <c r="C78" i="28" s="1"/>
  <c r="H82" i="28"/>
  <c r="H90" i="28"/>
  <c r="I74" i="28"/>
  <c r="D74" i="28" s="1"/>
  <c r="I78" i="28"/>
  <c r="I82" i="28"/>
  <c r="I85" i="28" s="1"/>
  <c r="I90" i="28"/>
  <c r="D90" i="28" s="1"/>
  <c r="I94" i="28"/>
  <c r="J74" i="28"/>
  <c r="J77" i="28" s="1"/>
  <c r="J78" i="28"/>
  <c r="J81" i="28" s="1"/>
  <c r="J82" i="28"/>
  <c r="E82" i="28" s="1"/>
  <c r="E85" i="28" s="1"/>
  <c r="J90" i="28"/>
  <c r="J94" i="28"/>
  <c r="E94" i="28" s="1"/>
  <c r="E97" i="28" s="1"/>
  <c r="G75" i="28"/>
  <c r="G76" i="28" s="1"/>
  <c r="G79" i="28"/>
  <c r="B79" i="28"/>
  <c r="G83" i="28"/>
  <c r="G91" i="28"/>
  <c r="G95" i="28"/>
  <c r="G99" i="28"/>
  <c r="G101" i="28" s="1"/>
  <c r="I75" i="28"/>
  <c r="I76" i="28"/>
  <c r="I79" i="28"/>
  <c r="I83" i="28"/>
  <c r="I91" i="28"/>
  <c r="I95" i="28"/>
  <c r="D95" i="28" s="1"/>
  <c r="I99" i="28"/>
  <c r="J75" i="28"/>
  <c r="J79" i="28"/>
  <c r="E79" i="28" s="1"/>
  <c r="J83" i="28"/>
  <c r="J84" i="28" s="1"/>
  <c r="J91" i="28"/>
  <c r="J92" i="28"/>
  <c r="J95" i="28"/>
  <c r="J99" i="28"/>
  <c r="E99" i="28" s="1"/>
  <c r="D79" i="28"/>
  <c r="AT98" i="28"/>
  <c r="AT101" i="28" s="1"/>
  <c r="AS101" i="28"/>
  <c r="AR101" i="28"/>
  <c r="AQ101" i="28"/>
  <c r="AP101" i="28"/>
  <c r="AO98" i="28"/>
  <c r="AN101" i="28"/>
  <c r="AM101" i="28"/>
  <c r="AK101" i="28"/>
  <c r="AJ98" i="28"/>
  <c r="AI101" i="28"/>
  <c r="AH101" i="28"/>
  <c r="AF101" i="28"/>
  <c r="AE98" i="28"/>
  <c r="AD101" i="28"/>
  <c r="AC101" i="28"/>
  <c r="AA101" i="28"/>
  <c r="Z98" i="28"/>
  <c r="Y101" i="28"/>
  <c r="X101" i="28"/>
  <c r="V101" i="28"/>
  <c r="U98" i="28"/>
  <c r="T101" i="28"/>
  <c r="S101" i="28"/>
  <c r="Q101" i="28"/>
  <c r="P98" i="28"/>
  <c r="O101" i="28"/>
  <c r="N101" i="28"/>
  <c r="L101" i="28"/>
  <c r="AR100" i="28"/>
  <c r="AN100" i="28"/>
  <c r="AM100" i="28"/>
  <c r="AK100" i="28"/>
  <c r="AI100" i="28"/>
  <c r="AH100" i="28"/>
  <c r="AF100" i="28"/>
  <c r="AD100" i="28"/>
  <c r="AC100" i="28"/>
  <c r="AA100" i="28"/>
  <c r="Y100" i="28"/>
  <c r="X100" i="28"/>
  <c r="V100" i="28"/>
  <c r="T100" i="28"/>
  <c r="S100" i="28"/>
  <c r="Q100" i="28"/>
  <c r="O100" i="28"/>
  <c r="N100" i="28"/>
  <c r="L100" i="28"/>
  <c r="AR97" i="28"/>
  <c r="AQ97" i="28"/>
  <c r="AO94" i="28"/>
  <c r="AN97" i="28"/>
  <c r="AM97" i="28"/>
  <c r="AK97" i="28"/>
  <c r="AJ94" i="28"/>
  <c r="AI97" i="28"/>
  <c r="AH97" i="28"/>
  <c r="AF97" i="28"/>
  <c r="AE94" i="28"/>
  <c r="AE97" i="28" s="1"/>
  <c r="AD97" i="28"/>
  <c r="AC97" i="28"/>
  <c r="AB97" i="28"/>
  <c r="AA97" i="28"/>
  <c r="Y97" i="28"/>
  <c r="X97" i="28"/>
  <c r="U94" i="28"/>
  <c r="T97" i="28"/>
  <c r="S97" i="28"/>
  <c r="Q97" i="28"/>
  <c r="O97" i="28"/>
  <c r="N97" i="28"/>
  <c r="AS96" i="28"/>
  <c r="AR96" i="28"/>
  <c r="AN96" i="28"/>
  <c r="AM96" i="28"/>
  <c r="AK96" i="28"/>
  <c r="AI96" i="28"/>
  <c r="AH96" i="28"/>
  <c r="AF96" i="28"/>
  <c r="AD96" i="28"/>
  <c r="AC96" i="28"/>
  <c r="AA96" i="28"/>
  <c r="Y96" i="28"/>
  <c r="X96" i="28"/>
  <c r="T96" i="28"/>
  <c r="S96" i="28"/>
  <c r="Q96" i="28"/>
  <c r="O96" i="28"/>
  <c r="N96" i="28"/>
  <c r="AS93" i="28"/>
  <c r="AR93" i="28"/>
  <c r="AP93" i="28"/>
  <c r="AO90" i="28"/>
  <c r="AN93" i="28"/>
  <c r="AM93" i="28"/>
  <c r="AK93" i="28"/>
  <c r="AJ90" i="28"/>
  <c r="AI93" i="28"/>
  <c r="AH93" i="28"/>
  <c r="AF93" i="28"/>
  <c r="AE90" i="28"/>
  <c r="AD93" i="28"/>
  <c r="AC93" i="28"/>
  <c r="AA93" i="28"/>
  <c r="Z90" i="28"/>
  <c r="Y93" i="28"/>
  <c r="X93" i="28"/>
  <c r="V93" i="28"/>
  <c r="U90" i="28"/>
  <c r="T93" i="28"/>
  <c r="S93" i="28"/>
  <c r="Q93" i="28"/>
  <c r="P90" i="28"/>
  <c r="O93" i="28"/>
  <c r="N93" i="28"/>
  <c r="L93" i="28"/>
  <c r="G93" i="28"/>
  <c r="AR92" i="28"/>
  <c r="AP92" i="28"/>
  <c r="AN92" i="28"/>
  <c r="AM92" i="28"/>
  <c r="AK92" i="28"/>
  <c r="AI92" i="28"/>
  <c r="AH92" i="28"/>
  <c r="AF92" i="28"/>
  <c r="AD92" i="28"/>
  <c r="AC92" i="28"/>
  <c r="AA92" i="28"/>
  <c r="Y92" i="28"/>
  <c r="X92" i="28"/>
  <c r="V92" i="28"/>
  <c r="T92" i="28"/>
  <c r="S92" i="28"/>
  <c r="Q92" i="28"/>
  <c r="O92" i="28"/>
  <c r="N92" i="28"/>
  <c r="L92" i="28"/>
  <c r="AT86" i="28"/>
  <c r="AT89" i="28" s="1"/>
  <c r="AS89" i="28"/>
  <c r="AR89" i="28"/>
  <c r="AQ89" i="28"/>
  <c r="AP89" i="28"/>
  <c r="AO86" i="28"/>
  <c r="AN89" i="28"/>
  <c r="AM89" i="28"/>
  <c r="AK89" i="28"/>
  <c r="AJ86" i="28"/>
  <c r="AI89" i="28"/>
  <c r="AH89" i="28"/>
  <c r="AF89" i="28"/>
  <c r="AE86" i="28"/>
  <c r="AD89" i="28"/>
  <c r="AC89" i="28"/>
  <c r="AA89" i="28"/>
  <c r="Z86" i="28"/>
  <c r="Y89" i="28"/>
  <c r="X89" i="28"/>
  <c r="V89" i="28"/>
  <c r="U86" i="28"/>
  <c r="T89" i="28"/>
  <c r="S89" i="28"/>
  <c r="Q89" i="28"/>
  <c r="P86" i="28"/>
  <c r="O89" i="28"/>
  <c r="N89" i="28"/>
  <c r="L89" i="28"/>
  <c r="AT87" i="28"/>
  <c r="AT88" i="28" s="1"/>
  <c r="AS88" i="28"/>
  <c r="AR88" i="28"/>
  <c r="AQ88" i="28"/>
  <c r="AP88" i="28"/>
  <c r="AN88" i="28"/>
  <c r="AM88" i="28"/>
  <c r="AK88" i="28"/>
  <c r="AI88" i="28"/>
  <c r="AH88" i="28"/>
  <c r="AF88" i="28"/>
  <c r="AD88" i="28"/>
  <c r="AC88" i="28"/>
  <c r="AA88" i="28"/>
  <c r="Y88" i="28"/>
  <c r="X88" i="28"/>
  <c r="V88" i="28"/>
  <c r="T88" i="28"/>
  <c r="S88" i="28"/>
  <c r="Q88" i="28"/>
  <c r="O88" i="28"/>
  <c r="N88" i="28"/>
  <c r="L88" i="28"/>
  <c r="AT82" i="28"/>
  <c r="AT85" i="28" s="1"/>
  <c r="AS85" i="28"/>
  <c r="AP85" i="28"/>
  <c r="AO82" i="28"/>
  <c r="AN85" i="28"/>
  <c r="AM85" i="28"/>
  <c r="AK85" i="28"/>
  <c r="AJ82" i="28"/>
  <c r="AI85" i="28"/>
  <c r="AH85" i="28"/>
  <c r="AF85" i="28"/>
  <c r="AE82" i="28"/>
  <c r="AD85" i="28"/>
  <c r="AC85" i="28"/>
  <c r="AA85" i="28"/>
  <c r="Z82" i="28"/>
  <c r="Y85" i="28"/>
  <c r="X85" i="28"/>
  <c r="V85" i="28"/>
  <c r="U82" i="28"/>
  <c r="T85" i="28"/>
  <c r="S85" i="28"/>
  <c r="Q85" i="28"/>
  <c r="P82" i="28"/>
  <c r="O85" i="28"/>
  <c r="N85" i="28"/>
  <c r="L85" i="28"/>
  <c r="J85" i="28"/>
  <c r="AS84" i="28"/>
  <c r="AP84" i="28"/>
  <c r="AN84" i="28"/>
  <c r="AM84" i="28"/>
  <c r="AK84" i="28"/>
  <c r="AI84" i="28"/>
  <c r="AH84" i="28"/>
  <c r="AF84" i="28"/>
  <c r="AD84" i="28"/>
  <c r="AC84" i="28"/>
  <c r="AA84" i="28"/>
  <c r="Y84" i="28"/>
  <c r="X84" i="28"/>
  <c r="V84" i="28"/>
  <c r="T84" i="28"/>
  <c r="S84" i="28"/>
  <c r="Q84" i="28"/>
  <c r="O84" i="28"/>
  <c r="N84" i="28"/>
  <c r="L84" i="28"/>
  <c r="AT78" i="28"/>
  <c r="AT81" i="28" s="1"/>
  <c r="AS81" i="28"/>
  <c r="AR81" i="28"/>
  <c r="AQ81" i="28"/>
  <c r="AP81" i="28"/>
  <c r="AO78" i="28"/>
  <c r="AN81" i="28"/>
  <c r="AM81" i="28"/>
  <c r="AK81" i="28"/>
  <c r="AJ78" i="28"/>
  <c r="AJ81" i="28" s="1"/>
  <c r="AI81" i="28"/>
  <c r="AH81" i="28"/>
  <c r="AG81" i="28"/>
  <c r="AF81" i="28"/>
  <c r="AE78" i="28"/>
  <c r="AD81" i="28"/>
  <c r="AC81" i="28"/>
  <c r="AA81" i="28"/>
  <c r="Z78" i="28"/>
  <c r="Y81" i="28"/>
  <c r="X81" i="28"/>
  <c r="V81" i="28"/>
  <c r="U78" i="28"/>
  <c r="T81" i="28"/>
  <c r="S81" i="28"/>
  <c r="Q81" i="28"/>
  <c r="P78" i="28"/>
  <c r="O81" i="28"/>
  <c r="N81" i="28"/>
  <c r="L81" i="28"/>
  <c r="AS80" i="28"/>
  <c r="AP80" i="28"/>
  <c r="AN80" i="28"/>
  <c r="AM80" i="28"/>
  <c r="AK80" i="28"/>
  <c r="AI80" i="28"/>
  <c r="AH80" i="28"/>
  <c r="AF80" i="28"/>
  <c r="AD80" i="28"/>
  <c r="AC80" i="28"/>
  <c r="AA80" i="28"/>
  <c r="Y80" i="28"/>
  <c r="X80" i="28"/>
  <c r="V80" i="28"/>
  <c r="T80" i="28"/>
  <c r="S80" i="28"/>
  <c r="Q80" i="28"/>
  <c r="O80" i="28"/>
  <c r="N80" i="28"/>
  <c r="L80" i="28"/>
  <c r="AT74" i="28"/>
  <c r="AT77" i="28" s="1"/>
  <c r="AR77" i="28"/>
  <c r="AQ77" i="28"/>
  <c r="AP77" i="28"/>
  <c r="AO74" i="28"/>
  <c r="AN77" i="28"/>
  <c r="AM77" i="28"/>
  <c r="AK77" i="28"/>
  <c r="AJ74" i="28"/>
  <c r="AI77" i="28"/>
  <c r="AH77" i="28"/>
  <c r="AF77" i="28"/>
  <c r="AE74" i="28"/>
  <c r="AD77" i="28"/>
  <c r="AC77" i="28"/>
  <c r="AA77" i="28"/>
  <c r="Z74" i="28"/>
  <c r="Y77" i="28"/>
  <c r="X77" i="28"/>
  <c r="V77" i="28"/>
  <c r="U74" i="28"/>
  <c r="T77" i="28"/>
  <c r="S77" i="28"/>
  <c r="Q77" i="28"/>
  <c r="P74" i="28"/>
  <c r="O77" i="28"/>
  <c r="N77" i="28"/>
  <c r="L77" i="28"/>
  <c r="AR76" i="28"/>
  <c r="AN76" i="28"/>
  <c r="AM76" i="28"/>
  <c r="AK76" i="28"/>
  <c r="AI76" i="28"/>
  <c r="AH76" i="28"/>
  <c r="AF76" i="28"/>
  <c r="AD76" i="28"/>
  <c r="AC76" i="28"/>
  <c r="AA76" i="28"/>
  <c r="Y76" i="28"/>
  <c r="X76" i="28"/>
  <c r="V76" i="28"/>
  <c r="T76" i="28"/>
  <c r="S76" i="28"/>
  <c r="Q76" i="28"/>
  <c r="O76" i="28"/>
  <c r="N76" i="28"/>
  <c r="L76" i="28"/>
  <c r="AN73" i="28"/>
  <c r="AC73" i="28"/>
  <c r="T73" i="28"/>
  <c r="AR65" i="28"/>
  <c r="AP65" i="28"/>
  <c r="AO62" i="28"/>
  <c r="AN65" i="28"/>
  <c r="AM65" i="28"/>
  <c r="AK65" i="28"/>
  <c r="AJ62" i="28"/>
  <c r="AI65" i="28"/>
  <c r="AH65" i="28"/>
  <c r="AF65" i="28"/>
  <c r="AE62" i="28"/>
  <c r="AD65" i="28"/>
  <c r="AC65" i="28"/>
  <c r="AA65" i="28"/>
  <c r="Z62" i="28"/>
  <c r="Y65" i="28"/>
  <c r="X65" i="28"/>
  <c r="V65" i="28"/>
  <c r="U62" i="28"/>
  <c r="T65" i="28"/>
  <c r="S65" i="28"/>
  <c r="Q65" i="28"/>
  <c r="P62" i="28"/>
  <c r="O65" i="28"/>
  <c r="N65" i="28"/>
  <c r="L65" i="28"/>
  <c r="J65" i="28"/>
  <c r="G65" i="28"/>
  <c r="AS64" i="28"/>
  <c r="AN64" i="28"/>
  <c r="AM64" i="28"/>
  <c r="AK64" i="28"/>
  <c r="AI64" i="28"/>
  <c r="AH64" i="28"/>
  <c r="AF64" i="28"/>
  <c r="AD64" i="28"/>
  <c r="AC64" i="28"/>
  <c r="AA64" i="28"/>
  <c r="Y64" i="28"/>
  <c r="X64" i="28"/>
  <c r="V64" i="28"/>
  <c r="T64" i="28"/>
  <c r="S64" i="28"/>
  <c r="Q64" i="28"/>
  <c r="O64" i="28"/>
  <c r="N64" i="28"/>
  <c r="L64" i="28"/>
  <c r="AS61" i="28"/>
  <c r="AR61" i="28"/>
  <c r="AP61" i="28"/>
  <c r="AO58" i="28"/>
  <c r="AN61" i="28"/>
  <c r="AM61" i="28"/>
  <c r="AK61" i="28"/>
  <c r="AJ58" i="28"/>
  <c r="AI61" i="28"/>
  <c r="AH61" i="28"/>
  <c r="AF61" i="28"/>
  <c r="AE58" i="28"/>
  <c r="AD61" i="28"/>
  <c r="AC61" i="28"/>
  <c r="AA61" i="28"/>
  <c r="Z58" i="28"/>
  <c r="Y61" i="28"/>
  <c r="X61" i="28"/>
  <c r="V61" i="28"/>
  <c r="U58" i="28"/>
  <c r="T61" i="28"/>
  <c r="S61" i="28"/>
  <c r="Q61" i="28"/>
  <c r="P58" i="28"/>
  <c r="O61" i="28"/>
  <c r="N61" i="28"/>
  <c r="L61" i="28"/>
  <c r="J61" i="28"/>
  <c r="AS60" i="28"/>
  <c r="AP60" i="28"/>
  <c r="AN60" i="28"/>
  <c r="AM60" i="28"/>
  <c r="AK60" i="28"/>
  <c r="AI60" i="28"/>
  <c r="AH60" i="28"/>
  <c r="AF60" i="28"/>
  <c r="AD60" i="28"/>
  <c r="AC60" i="28"/>
  <c r="AA60" i="28"/>
  <c r="Y60" i="28"/>
  <c r="X60" i="28"/>
  <c r="V60" i="28"/>
  <c r="T60" i="28"/>
  <c r="S60" i="28"/>
  <c r="Q60" i="28"/>
  <c r="O60" i="28"/>
  <c r="N60" i="28"/>
  <c r="L60" i="28"/>
  <c r="AR57" i="28"/>
  <c r="AP57" i="28"/>
  <c r="AO54" i="28"/>
  <c r="AN57" i="28"/>
  <c r="AM57" i="28"/>
  <c r="AK57" i="28"/>
  <c r="AJ54" i="28"/>
  <c r="AI57" i="28"/>
  <c r="AH57" i="28"/>
  <c r="AF57" i="28"/>
  <c r="AE54" i="28"/>
  <c r="AD57" i="28"/>
  <c r="AC57" i="28"/>
  <c r="AA57" i="28"/>
  <c r="Z54" i="28"/>
  <c r="Y57" i="28"/>
  <c r="X57" i="28"/>
  <c r="V57" i="28"/>
  <c r="U54" i="28"/>
  <c r="T57" i="28"/>
  <c r="S57" i="28"/>
  <c r="Q57" i="28"/>
  <c r="P54" i="28"/>
  <c r="O57" i="28"/>
  <c r="N57" i="28"/>
  <c r="L57" i="28"/>
  <c r="J57" i="28"/>
  <c r="I57" i="28"/>
  <c r="G57" i="28"/>
  <c r="AS56" i="28"/>
  <c r="AR56" i="28"/>
  <c r="AN56" i="28"/>
  <c r="AM56" i="28"/>
  <c r="AK56" i="28"/>
  <c r="AI56" i="28"/>
  <c r="AH56" i="28"/>
  <c r="AF56" i="28"/>
  <c r="AD56" i="28"/>
  <c r="AC56" i="28"/>
  <c r="AA56" i="28"/>
  <c r="Y56" i="28"/>
  <c r="X56" i="28"/>
  <c r="V56" i="28"/>
  <c r="T56" i="28"/>
  <c r="S56" i="28"/>
  <c r="Q56" i="28"/>
  <c r="O56" i="28"/>
  <c r="N56" i="28"/>
  <c r="L56" i="28"/>
  <c r="AS53" i="28"/>
  <c r="AR53" i="28"/>
  <c r="AP53" i="28"/>
  <c r="AO50" i="28"/>
  <c r="AN53" i="28"/>
  <c r="AM53" i="28"/>
  <c r="AK53" i="28"/>
  <c r="AJ50" i="28"/>
  <c r="AI53" i="28"/>
  <c r="AH53" i="28"/>
  <c r="AF53" i="28"/>
  <c r="AE50" i="28"/>
  <c r="AD53" i="28"/>
  <c r="AC53" i="28"/>
  <c r="AA53" i="28"/>
  <c r="Z50" i="28"/>
  <c r="Y53" i="28"/>
  <c r="X53" i="28"/>
  <c r="V53" i="28"/>
  <c r="U50" i="28"/>
  <c r="T53" i="28"/>
  <c r="S53" i="28"/>
  <c r="Q53" i="28"/>
  <c r="P50" i="28"/>
  <c r="O53" i="28"/>
  <c r="N53" i="28"/>
  <c r="L53" i="28"/>
  <c r="J53" i="28"/>
  <c r="AS52" i="28"/>
  <c r="AP52" i="28"/>
  <c r="AN52" i="28"/>
  <c r="AM52" i="28"/>
  <c r="AK52" i="28"/>
  <c r="AI52" i="28"/>
  <c r="AH52" i="28"/>
  <c r="AF52" i="28"/>
  <c r="AD52" i="28"/>
  <c r="AC52" i="28"/>
  <c r="AA52" i="28"/>
  <c r="Y52" i="28"/>
  <c r="X52" i="28"/>
  <c r="V52" i="28"/>
  <c r="T52" i="28"/>
  <c r="S52" i="28"/>
  <c r="Q52" i="28"/>
  <c r="O52" i="28"/>
  <c r="N52" i="28"/>
  <c r="L52" i="28"/>
  <c r="AT46" i="28"/>
  <c r="AT49" i="28" s="1"/>
  <c r="AS49" i="28"/>
  <c r="AR49" i="28"/>
  <c r="AQ49" i="28"/>
  <c r="AP49" i="28"/>
  <c r="AO46" i="28"/>
  <c r="AN49" i="28"/>
  <c r="AM49" i="28"/>
  <c r="AK49" i="28"/>
  <c r="AJ46" i="28"/>
  <c r="AJ49" i="28" s="1"/>
  <c r="AI49" i="28"/>
  <c r="AH49" i="28"/>
  <c r="AG49" i="28"/>
  <c r="AF49" i="28"/>
  <c r="AE46" i="28"/>
  <c r="AE49" i="28" s="1"/>
  <c r="AD49" i="28"/>
  <c r="AC49" i="28"/>
  <c r="AB49" i="28"/>
  <c r="AA49" i="28"/>
  <c r="Z46" i="28"/>
  <c r="Z49" i="28" s="1"/>
  <c r="Y49" i="28"/>
  <c r="X49" i="28"/>
  <c r="W49" i="28"/>
  <c r="V49" i="28"/>
  <c r="U46" i="28"/>
  <c r="T49" i="28"/>
  <c r="S49" i="28"/>
  <c r="Q49" i="28"/>
  <c r="P46" i="28"/>
  <c r="P49" i="28" s="1"/>
  <c r="O49" i="28"/>
  <c r="N49" i="28"/>
  <c r="M49" i="28"/>
  <c r="L49" i="28"/>
  <c r="J49" i="28"/>
  <c r="G49" i="28"/>
  <c r="AS48" i="28"/>
  <c r="AR48" i="28"/>
  <c r="AN48" i="28"/>
  <c r="AM48" i="28"/>
  <c r="AK48" i="28"/>
  <c r="AI48" i="28"/>
  <c r="AH48" i="28"/>
  <c r="AF48" i="28"/>
  <c r="AD48" i="28"/>
  <c r="AC48" i="28"/>
  <c r="AA48" i="28"/>
  <c r="Y48" i="28"/>
  <c r="X48" i="28"/>
  <c r="V48" i="28"/>
  <c r="T48" i="28"/>
  <c r="S48" i="28"/>
  <c r="Q48" i="28"/>
  <c r="O48" i="28"/>
  <c r="N48" i="28"/>
  <c r="L48" i="28"/>
  <c r="AS45" i="28"/>
  <c r="AQ45" i="28"/>
  <c r="AP45" i="28"/>
  <c r="AO42" i="28"/>
  <c r="AN45" i="28"/>
  <c r="AM45" i="28"/>
  <c r="AK45" i="28"/>
  <c r="AJ42" i="28"/>
  <c r="AI45" i="28"/>
  <c r="AH45" i="28"/>
  <c r="AF45" i="28"/>
  <c r="AE42" i="28"/>
  <c r="AD45" i="28"/>
  <c r="AC45" i="28"/>
  <c r="AA45" i="28"/>
  <c r="Z42" i="28"/>
  <c r="Y45" i="28"/>
  <c r="X45" i="28"/>
  <c r="V45" i="28"/>
  <c r="U42" i="28"/>
  <c r="T45" i="28"/>
  <c r="S45" i="28"/>
  <c r="Q45" i="28"/>
  <c r="P42" i="28"/>
  <c r="O45" i="28"/>
  <c r="N45" i="28"/>
  <c r="L45" i="28"/>
  <c r="J45" i="28"/>
  <c r="G45" i="28"/>
  <c r="AS44" i="28"/>
  <c r="AN44" i="28"/>
  <c r="AM44" i="28"/>
  <c r="AK44" i="28"/>
  <c r="AI44" i="28"/>
  <c r="AH44" i="28"/>
  <c r="AF44" i="28"/>
  <c r="AD44" i="28"/>
  <c r="AC44" i="28"/>
  <c r="AA44" i="28"/>
  <c r="Y44" i="28"/>
  <c r="X44" i="28"/>
  <c r="V44" i="28"/>
  <c r="T44" i="28"/>
  <c r="S44" i="28"/>
  <c r="Q44" i="28"/>
  <c r="O44" i="28"/>
  <c r="N44" i="28"/>
  <c r="L44" i="28"/>
  <c r="AS41" i="28"/>
  <c r="AR41" i="28"/>
  <c r="AP41" i="28"/>
  <c r="AO38" i="28"/>
  <c r="AN41" i="28"/>
  <c r="AM41" i="28"/>
  <c r="AK41" i="28"/>
  <c r="AJ38" i="28"/>
  <c r="AI41" i="28"/>
  <c r="AH41" i="28"/>
  <c r="AG41" i="28"/>
  <c r="AF41" i="28"/>
  <c r="AE38" i="28"/>
  <c r="AE41" i="28" s="1"/>
  <c r="AD41" i="28"/>
  <c r="AC41" i="28"/>
  <c r="AB41" i="28"/>
  <c r="AA41" i="28"/>
  <c r="Z38" i="28"/>
  <c r="Z41" i="28" s="1"/>
  <c r="Y41" i="28"/>
  <c r="X41" i="28"/>
  <c r="W41" i="28"/>
  <c r="V41" i="28"/>
  <c r="U38" i="28"/>
  <c r="U41" i="28" s="1"/>
  <c r="T41" i="28"/>
  <c r="S41" i="28"/>
  <c r="R41" i="28"/>
  <c r="Q41" i="28"/>
  <c r="P38" i="28"/>
  <c r="P41" i="28" s="1"/>
  <c r="O41" i="28"/>
  <c r="N41" i="28"/>
  <c r="M41" i="28"/>
  <c r="L41" i="28"/>
  <c r="J41" i="28"/>
  <c r="AS40" i="28"/>
  <c r="AP40" i="28"/>
  <c r="AN40" i="28"/>
  <c r="AM40" i="28"/>
  <c r="AK40" i="28"/>
  <c r="AI40" i="28"/>
  <c r="AH40" i="28"/>
  <c r="AF40" i="28"/>
  <c r="AD40" i="28"/>
  <c r="AC40" i="28"/>
  <c r="AA40" i="28"/>
  <c r="Y40" i="28"/>
  <c r="X40" i="28"/>
  <c r="V40" i="28"/>
  <c r="T40" i="28"/>
  <c r="S40" i="28"/>
  <c r="Q40" i="28"/>
  <c r="O40" i="28"/>
  <c r="N40" i="28"/>
  <c r="L40" i="28"/>
  <c r="AS37" i="28"/>
  <c r="AR37" i="28"/>
  <c r="AQ37" i="28"/>
  <c r="AO34" i="28"/>
  <c r="AN37" i="28"/>
  <c r="AM37" i="28"/>
  <c r="AL37" i="28"/>
  <c r="AK37" i="28"/>
  <c r="AJ34" i="28"/>
  <c r="AI37" i="28"/>
  <c r="AH37" i="28"/>
  <c r="AG37" i="28"/>
  <c r="AF37" i="28"/>
  <c r="AE34" i="28"/>
  <c r="AD37" i="28"/>
  <c r="AC37" i="28"/>
  <c r="AB37" i="28"/>
  <c r="AA37" i="28"/>
  <c r="Z34" i="28"/>
  <c r="Y37" i="28"/>
  <c r="X37" i="28"/>
  <c r="W37" i="28"/>
  <c r="V37" i="28"/>
  <c r="U34" i="28"/>
  <c r="T37" i="28"/>
  <c r="S37" i="28"/>
  <c r="R37" i="28"/>
  <c r="Q37" i="28"/>
  <c r="P34" i="28"/>
  <c r="O37" i="28"/>
  <c r="N37" i="28"/>
  <c r="M37" i="28"/>
  <c r="L37" i="28"/>
  <c r="J37" i="28"/>
  <c r="G37" i="28"/>
  <c r="AR36" i="28"/>
  <c r="AN36" i="28"/>
  <c r="AM36" i="28"/>
  <c r="AK36" i="28"/>
  <c r="AI36" i="28"/>
  <c r="AH36" i="28"/>
  <c r="AF36" i="28"/>
  <c r="AD36" i="28"/>
  <c r="AC36" i="28"/>
  <c r="AA36" i="28"/>
  <c r="Y36" i="28"/>
  <c r="X36" i="28"/>
  <c r="V36" i="28"/>
  <c r="T36" i="28"/>
  <c r="S36" i="28"/>
  <c r="Q36" i="28"/>
  <c r="O36" i="28"/>
  <c r="N36" i="28"/>
  <c r="L36" i="28"/>
  <c r="AS33" i="28"/>
  <c r="AR33" i="28"/>
  <c r="AP33" i="28"/>
  <c r="AO30" i="28"/>
  <c r="AO33" i="28" s="1"/>
  <c r="AN33" i="28"/>
  <c r="AM33" i="28"/>
  <c r="AL33" i="28"/>
  <c r="AK33" i="28"/>
  <c r="AJ30" i="28"/>
  <c r="AI33" i="28"/>
  <c r="AH33" i="28"/>
  <c r="AG33" i="28"/>
  <c r="AF33" i="28"/>
  <c r="AE30" i="28"/>
  <c r="AD33" i="28"/>
  <c r="AC33" i="28"/>
  <c r="AB33" i="28"/>
  <c r="AA33" i="28"/>
  <c r="Z30" i="28"/>
  <c r="Z33" i="28" s="1"/>
  <c r="Y33" i="28"/>
  <c r="X33" i="28"/>
  <c r="W33" i="28"/>
  <c r="V33" i="28"/>
  <c r="U30" i="28"/>
  <c r="T33" i="28"/>
  <c r="S33" i="28"/>
  <c r="R33" i="28"/>
  <c r="Q33" i="28"/>
  <c r="P30" i="28"/>
  <c r="O33" i="28"/>
  <c r="N33" i="28"/>
  <c r="M33" i="28"/>
  <c r="L33" i="28"/>
  <c r="J33" i="28"/>
  <c r="G33" i="28"/>
  <c r="AP32" i="28"/>
  <c r="AN32" i="28"/>
  <c r="AM32" i="28"/>
  <c r="AK32" i="28"/>
  <c r="AI32" i="28"/>
  <c r="AH32" i="28"/>
  <c r="AF32" i="28"/>
  <c r="AD32" i="28"/>
  <c r="AC32" i="28"/>
  <c r="AA32" i="28"/>
  <c r="Y32" i="28"/>
  <c r="X32" i="28"/>
  <c r="V32" i="28"/>
  <c r="T32" i="28"/>
  <c r="S32" i="28"/>
  <c r="Q32" i="28"/>
  <c r="O32" i="28"/>
  <c r="N32" i="28"/>
  <c r="L32" i="28"/>
  <c r="AS29" i="28"/>
  <c r="AQ29" i="28"/>
  <c r="AP29" i="28"/>
  <c r="AO26" i="28"/>
  <c r="AN29" i="28"/>
  <c r="AM29" i="28"/>
  <c r="AK29" i="28"/>
  <c r="AJ26" i="28"/>
  <c r="AI29" i="28"/>
  <c r="AH29" i="28"/>
  <c r="AG29" i="28"/>
  <c r="AF29" i="28"/>
  <c r="AE26" i="28"/>
  <c r="AE29" i="28"/>
  <c r="AD29" i="28"/>
  <c r="AC29" i="28"/>
  <c r="AB29" i="28"/>
  <c r="AA29" i="28"/>
  <c r="Z26" i="28"/>
  <c r="Y29" i="28"/>
  <c r="X29" i="28"/>
  <c r="W29" i="28"/>
  <c r="V29" i="28"/>
  <c r="U26" i="28"/>
  <c r="U29" i="28" s="1"/>
  <c r="T29" i="28"/>
  <c r="S29" i="28"/>
  <c r="R29" i="28"/>
  <c r="Q29" i="28"/>
  <c r="P26" i="28"/>
  <c r="O29" i="28"/>
  <c r="N29" i="28"/>
  <c r="M29" i="28"/>
  <c r="L29" i="28"/>
  <c r="J29" i="28"/>
  <c r="AN28" i="28"/>
  <c r="AM28" i="28"/>
  <c r="AK28" i="28"/>
  <c r="AI28" i="28"/>
  <c r="AH28" i="28"/>
  <c r="AF28" i="28"/>
  <c r="AD28" i="28"/>
  <c r="AC28" i="28"/>
  <c r="AA28" i="28"/>
  <c r="Y28" i="28"/>
  <c r="X28" i="28"/>
  <c r="V28" i="28"/>
  <c r="T28" i="28"/>
  <c r="S28" i="28"/>
  <c r="Q28" i="28"/>
  <c r="O28" i="28"/>
  <c r="N28" i="28"/>
  <c r="L28" i="28"/>
  <c r="J28" i="28"/>
  <c r="AG25" i="28"/>
  <c r="AA25" i="28"/>
  <c r="Y25" i="28"/>
  <c r="Q25" i="28"/>
  <c r="Q21" i="28"/>
  <c r="AP13" i="28"/>
  <c r="AO10" i="28"/>
  <c r="AN13" i="28"/>
  <c r="AM13" i="28"/>
  <c r="AK13" i="28"/>
  <c r="AJ10" i="28"/>
  <c r="AI13" i="28"/>
  <c r="AH13" i="28"/>
  <c r="AF13" i="28"/>
  <c r="AE10" i="28"/>
  <c r="AD13" i="28"/>
  <c r="AC13" i="28"/>
  <c r="AA13" i="28"/>
  <c r="Z10" i="28"/>
  <c r="Y13" i="28"/>
  <c r="X13" i="28"/>
  <c r="V13" i="28"/>
  <c r="U10" i="28"/>
  <c r="T13" i="28"/>
  <c r="S13" i="28"/>
  <c r="Q13" i="28"/>
  <c r="P10" i="28"/>
  <c r="N13" i="28"/>
  <c r="L13" i="28"/>
  <c r="AR12" i="28"/>
  <c r="AN12" i="28"/>
  <c r="AM12" i="28"/>
  <c r="AK12" i="28"/>
  <c r="AI12" i="28"/>
  <c r="AH12" i="28"/>
  <c r="AF12" i="28"/>
  <c r="AD12" i="28"/>
  <c r="AC12" i="28"/>
  <c r="AA12" i="28"/>
  <c r="Y12" i="28"/>
  <c r="X12" i="28"/>
  <c r="V12" i="28"/>
  <c r="T12" i="28"/>
  <c r="S12" i="28"/>
  <c r="Q12" i="28"/>
  <c r="N12" i="28"/>
  <c r="L12" i="28"/>
  <c r="F46" i="15"/>
  <c r="F53" i="15"/>
  <c r="F54" i="15" s="1"/>
  <c r="F52" i="15"/>
  <c r="F50" i="15"/>
  <c r="F49" i="15"/>
  <c r="F43" i="15" s="1"/>
  <c r="F41" i="15"/>
  <c r="F42" i="15" s="1"/>
  <c r="AJ44" i="27"/>
  <c r="AI46" i="27"/>
  <c r="AH46" i="27"/>
  <c r="Z44" i="27"/>
  <c r="Y46" i="27"/>
  <c r="X46" i="27"/>
  <c r="U44" i="27"/>
  <c r="T46" i="27"/>
  <c r="S46" i="27"/>
  <c r="P44" i="27"/>
  <c r="O46" i="27"/>
  <c r="N46" i="27"/>
  <c r="K44" i="27"/>
  <c r="J46" i="27"/>
  <c r="I46" i="27"/>
  <c r="B44" i="27"/>
  <c r="C44" i="27"/>
  <c r="Z41" i="27"/>
  <c r="Y43" i="27"/>
  <c r="X43" i="27"/>
  <c r="U41" i="27"/>
  <c r="T43" i="27"/>
  <c r="S43" i="27"/>
  <c r="P41" i="27"/>
  <c r="O43" i="27"/>
  <c r="N43" i="27"/>
  <c r="K41" i="27"/>
  <c r="J43" i="27"/>
  <c r="I43" i="27"/>
  <c r="G43" i="27"/>
  <c r="B41" i="27"/>
  <c r="C41" i="27"/>
  <c r="AJ38" i="27"/>
  <c r="AI40" i="27"/>
  <c r="AH40" i="27"/>
  <c r="AE38" i="27"/>
  <c r="AD40" i="27"/>
  <c r="AC40" i="27"/>
  <c r="Z38" i="27"/>
  <c r="Y40" i="27"/>
  <c r="X40" i="27"/>
  <c r="U38" i="27"/>
  <c r="T40" i="27"/>
  <c r="S40" i="27"/>
  <c r="P38" i="27"/>
  <c r="O40" i="27"/>
  <c r="N40" i="27"/>
  <c r="K38" i="27"/>
  <c r="J40" i="27"/>
  <c r="I40" i="27"/>
  <c r="G40" i="27"/>
  <c r="B38" i="27"/>
  <c r="C38" i="27"/>
  <c r="D38" i="27"/>
  <c r="D40" i="27" s="1"/>
  <c r="E38" i="27"/>
  <c r="E40" i="27" s="1"/>
  <c r="AJ35" i="27"/>
  <c r="AI37" i="27"/>
  <c r="AH37" i="27"/>
  <c r="AF37" i="27"/>
  <c r="AE35" i="27"/>
  <c r="AD37" i="27"/>
  <c r="AC37" i="27"/>
  <c r="AA37" i="27"/>
  <c r="Z35" i="27"/>
  <c r="Y37" i="27"/>
  <c r="X37" i="27"/>
  <c r="V37" i="27"/>
  <c r="U35" i="27"/>
  <c r="T37" i="27"/>
  <c r="S37" i="27"/>
  <c r="Q37" i="27"/>
  <c r="P35" i="27"/>
  <c r="O37" i="27"/>
  <c r="N37" i="27"/>
  <c r="K35" i="27"/>
  <c r="J37" i="27"/>
  <c r="I37" i="27"/>
  <c r="G37" i="27"/>
  <c r="B35" i="27"/>
  <c r="C35" i="27"/>
  <c r="D35" i="27"/>
  <c r="D37" i="27" s="1"/>
  <c r="E35" i="27"/>
  <c r="E37" i="27" s="1"/>
  <c r="AJ32" i="27"/>
  <c r="AI34" i="27"/>
  <c r="AH34" i="27"/>
  <c r="AF34" i="27"/>
  <c r="AE32" i="27"/>
  <c r="AD34" i="27"/>
  <c r="AC34" i="27"/>
  <c r="AA34" i="27"/>
  <c r="Z32" i="27"/>
  <c r="Y34" i="27"/>
  <c r="X34" i="27"/>
  <c r="V34" i="27"/>
  <c r="U32" i="27"/>
  <c r="T34" i="27"/>
  <c r="S34" i="27"/>
  <c r="Q34" i="27"/>
  <c r="P32" i="27"/>
  <c r="O34" i="27"/>
  <c r="N34" i="27"/>
  <c r="L34" i="27"/>
  <c r="K32" i="27"/>
  <c r="J34" i="27"/>
  <c r="I34" i="27"/>
  <c r="G34" i="27"/>
  <c r="B32" i="27"/>
  <c r="B34" i="27" s="1"/>
  <c r="C32" i="27"/>
  <c r="D32" i="27"/>
  <c r="E32" i="27"/>
  <c r="E34" i="27" s="1"/>
  <c r="AJ29" i="27"/>
  <c r="AI31" i="27"/>
  <c r="AH31" i="27"/>
  <c r="AE29" i="27"/>
  <c r="AD31" i="27"/>
  <c r="AC31" i="27"/>
  <c r="Z29" i="27"/>
  <c r="Y31" i="27"/>
  <c r="X31" i="27"/>
  <c r="U29" i="27"/>
  <c r="T31" i="27"/>
  <c r="S31" i="27"/>
  <c r="P29" i="27"/>
  <c r="O31" i="27"/>
  <c r="N31" i="27"/>
  <c r="K29" i="27"/>
  <c r="J31" i="27"/>
  <c r="I31" i="27"/>
  <c r="G31" i="27"/>
  <c r="B29" i="27"/>
  <c r="C29" i="27"/>
  <c r="D29" i="27"/>
  <c r="D31" i="27" s="1"/>
  <c r="E29" i="27"/>
  <c r="E31" i="27" s="1"/>
  <c r="AJ26" i="27"/>
  <c r="AI28" i="27"/>
  <c r="AH28" i="27"/>
  <c r="AF28" i="27"/>
  <c r="AE26" i="27"/>
  <c r="AE28" i="27" s="1"/>
  <c r="AD28" i="27"/>
  <c r="AC28" i="27"/>
  <c r="AB28" i="27"/>
  <c r="AA28" i="27"/>
  <c r="Z26" i="27"/>
  <c r="Z28" i="27" s="1"/>
  <c r="Y28" i="27"/>
  <c r="X28" i="27"/>
  <c r="W28" i="27"/>
  <c r="V28" i="27"/>
  <c r="U26" i="27"/>
  <c r="U28" i="27" s="1"/>
  <c r="T28" i="27"/>
  <c r="S28" i="27"/>
  <c r="R28" i="27"/>
  <c r="Q28" i="27"/>
  <c r="O28" i="27"/>
  <c r="N28" i="27"/>
  <c r="L28" i="27"/>
  <c r="K26" i="27"/>
  <c r="K28" i="27" s="1"/>
  <c r="J28" i="27"/>
  <c r="I28" i="27"/>
  <c r="H28" i="27"/>
  <c r="G28" i="27"/>
  <c r="B26" i="27"/>
  <c r="B28" i="27" s="1"/>
  <c r="D26" i="27"/>
  <c r="D28" i="27" s="1"/>
  <c r="E26" i="27"/>
  <c r="E28" i="27" s="1"/>
  <c r="AJ23" i="27"/>
  <c r="AI25" i="27"/>
  <c r="AH25" i="27"/>
  <c r="AF25" i="27"/>
  <c r="AE23" i="27"/>
  <c r="AD25" i="27"/>
  <c r="AC25" i="27"/>
  <c r="AA25" i="27"/>
  <c r="Z23" i="27"/>
  <c r="Y25" i="27"/>
  <c r="V25" i="27"/>
  <c r="U23" i="27"/>
  <c r="T25" i="27"/>
  <c r="Q25" i="27"/>
  <c r="O25" i="27"/>
  <c r="N25" i="27"/>
  <c r="L25" i="27"/>
  <c r="J25" i="27"/>
  <c r="G25" i="27"/>
  <c r="B23" i="27"/>
  <c r="B25" i="27" s="1"/>
  <c r="E23" i="27"/>
  <c r="E25" i="27" s="1"/>
  <c r="AJ20" i="27"/>
  <c r="AI22" i="27"/>
  <c r="AH22" i="27"/>
  <c r="AE20" i="27"/>
  <c r="AD22" i="27"/>
  <c r="AC22" i="27"/>
  <c r="AB22" i="27"/>
  <c r="Z20" i="27"/>
  <c r="Y22" i="27"/>
  <c r="X22" i="27"/>
  <c r="W22" i="27"/>
  <c r="V22" i="27"/>
  <c r="U20" i="27"/>
  <c r="U22" i="27" s="1"/>
  <c r="T22" i="27"/>
  <c r="S22" i="27"/>
  <c r="R22" i="27"/>
  <c r="Q22" i="27"/>
  <c r="P20" i="27"/>
  <c r="P22" i="27" s="1"/>
  <c r="O22" i="27"/>
  <c r="N22" i="27"/>
  <c r="M22" i="27"/>
  <c r="L22" i="27"/>
  <c r="K20" i="27"/>
  <c r="K22" i="27" s="1"/>
  <c r="J22" i="27"/>
  <c r="I22" i="27"/>
  <c r="H22" i="27"/>
  <c r="G22" i="27"/>
  <c r="B20" i="27"/>
  <c r="C20" i="27"/>
  <c r="D20" i="27"/>
  <c r="E20" i="27"/>
  <c r="E22" i="27"/>
  <c r="AJ17" i="27"/>
  <c r="AI19" i="27"/>
  <c r="AH19" i="27"/>
  <c r="AG19" i="27"/>
  <c r="AF19" i="27"/>
  <c r="AE17" i="27"/>
  <c r="AD19" i="27"/>
  <c r="AB19" i="27"/>
  <c r="AA19" i="27"/>
  <c r="Z17" i="27"/>
  <c r="Y19" i="27"/>
  <c r="X19" i="27"/>
  <c r="W19" i="27"/>
  <c r="V19" i="27"/>
  <c r="U17" i="27"/>
  <c r="T19" i="27"/>
  <c r="S19" i="27"/>
  <c r="R19" i="27"/>
  <c r="Q19" i="27"/>
  <c r="P17" i="27"/>
  <c r="O19" i="27"/>
  <c r="N19" i="27"/>
  <c r="M19" i="27"/>
  <c r="L19" i="27"/>
  <c r="J19" i="27"/>
  <c r="H19" i="27"/>
  <c r="C17" i="27"/>
  <c r="D17" i="27"/>
  <c r="E17" i="27"/>
  <c r="E19" i="27"/>
  <c r="AJ14" i="27"/>
  <c r="AI16" i="27"/>
  <c r="AE14" i="27"/>
  <c r="AE11" i="27"/>
  <c r="AD16" i="27"/>
  <c r="AB16" i="27"/>
  <c r="Z14" i="27"/>
  <c r="Y16" i="27"/>
  <c r="W16" i="27"/>
  <c r="V16" i="27"/>
  <c r="U14" i="27"/>
  <c r="T16" i="27"/>
  <c r="R16" i="27"/>
  <c r="P14" i="27"/>
  <c r="O16" i="27"/>
  <c r="M16" i="27"/>
  <c r="L16" i="27"/>
  <c r="K14" i="27"/>
  <c r="J16" i="27"/>
  <c r="H16" i="27"/>
  <c r="B14" i="27"/>
  <c r="C14" i="27"/>
  <c r="D14" i="27"/>
  <c r="E14" i="27"/>
  <c r="AI11" i="27"/>
  <c r="AI13" i="27" s="1"/>
  <c r="AH11" i="27"/>
  <c r="AG11" i="27"/>
  <c r="AG5" i="27"/>
  <c r="AF11" i="27"/>
  <c r="AF5" i="27"/>
  <c r="AD11" i="27"/>
  <c r="AC11" i="27"/>
  <c r="AC5" i="27" s="1"/>
  <c r="AB11" i="27"/>
  <c r="AB5" i="27"/>
  <c r="AA11" i="27"/>
  <c r="AA5" i="27"/>
  <c r="Y11" i="27"/>
  <c r="Y13" i="27"/>
  <c r="X11" i="27"/>
  <c r="X5" i="27"/>
  <c r="W11" i="27"/>
  <c r="V11" i="27"/>
  <c r="V5" i="27" s="1"/>
  <c r="T11" i="27"/>
  <c r="S11" i="27"/>
  <c r="S5" i="27" s="1"/>
  <c r="R11" i="27"/>
  <c r="R5" i="27" s="1"/>
  <c r="Q11" i="27"/>
  <c r="Q5" i="27" s="1"/>
  <c r="O11" i="27"/>
  <c r="O5" i="27" s="1"/>
  <c r="O7" i="27" s="1"/>
  <c r="N11" i="27"/>
  <c r="N5" i="27" s="1"/>
  <c r="J11" i="27"/>
  <c r="AJ8" i="27"/>
  <c r="AI10" i="27"/>
  <c r="AH10" i="27"/>
  <c r="AE8" i="27"/>
  <c r="AD10" i="27"/>
  <c r="AC10" i="27"/>
  <c r="AA10" i="27"/>
  <c r="Z8" i="27"/>
  <c r="Y10" i="27"/>
  <c r="X10" i="27"/>
  <c r="U8" i="27"/>
  <c r="T10" i="27"/>
  <c r="S10" i="27"/>
  <c r="P8" i="27"/>
  <c r="O10" i="27"/>
  <c r="N10" i="27"/>
  <c r="K8" i="27"/>
  <c r="I10" i="27"/>
  <c r="G10" i="27"/>
  <c r="B8" i="27"/>
  <c r="C8" i="27"/>
  <c r="D8" i="27"/>
  <c r="D10" i="27" s="1"/>
  <c r="E8" i="27"/>
  <c r="F59" i="15"/>
  <c r="F60" i="15" s="1"/>
  <c r="F56" i="15"/>
  <c r="F57" i="15" s="1"/>
  <c r="F55" i="15"/>
  <c r="D8" i="15"/>
  <c r="D12" i="15" s="1"/>
  <c r="D15" i="15" s="1"/>
  <c r="D18" i="15" s="1"/>
  <c r="D7" i="15"/>
  <c r="D20" i="15" s="1"/>
  <c r="D24" i="15" s="1"/>
  <c r="D27" i="15" s="1"/>
  <c r="D30" i="15" s="1"/>
  <c r="D33" i="15" s="1"/>
  <c r="D36" i="15" s="1"/>
  <c r="D40" i="15" s="1"/>
  <c r="D43" i="15" s="1"/>
  <c r="D46" i="15" s="1"/>
  <c r="D49" i="15" s="1"/>
  <c r="D52" i="15" s="1"/>
  <c r="D55" i="15" s="1"/>
  <c r="D58" i="15" s="1"/>
  <c r="D61" i="15" s="1"/>
  <c r="B105" i="18"/>
  <c r="B91" i="18"/>
  <c r="B83" i="18"/>
  <c r="B77" i="18"/>
  <c r="B76" i="18"/>
  <c r="B25" i="18"/>
  <c r="B24" i="18"/>
  <c r="B28" i="18"/>
  <c r="B21" i="18"/>
  <c r="B26" i="18"/>
  <c r="B17" i="18"/>
  <c r="C1" i="18"/>
  <c r="D1" i="18"/>
  <c r="B1" i="18"/>
  <c r="F62" i="15"/>
  <c r="F63" i="15" s="1"/>
  <c r="F40" i="15"/>
  <c r="F47" i="15"/>
  <c r="F44" i="15" s="1"/>
  <c r="F28" i="15"/>
  <c r="F29" i="15" s="1"/>
  <c r="F25" i="15"/>
  <c r="F26" i="15" s="1"/>
  <c r="F21" i="15"/>
  <c r="F15" i="15"/>
  <c r="F12" i="15"/>
  <c r="A5" i="15"/>
  <c r="F51" i="15"/>
  <c r="F34" i="15"/>
  <c r="F35" i="15" s="1"/>
  <c r="F33" i="15"/>
  <c r="F18" i="15"/>
  <c r="F19" i="15" s="1"/>
  <c r="I97" i="28"/>
  <c r="AF14" i="28"/>
  <c r="AF6" i="28" s="1"/>
  <c r="AX72" i="28"/>
  <c r="CM85" i="28"/>
  <c r="CM84" i="28"/>
  <c r="DE18" i="28"/>
  <c r="DE21" i="28" s="1"/>
  <c r="FX15" i="28"/>
  <c r="G61" i="28"/>
  <c r="AY36" i="28"/>
  <c r="AY37" i="28"/>
  <c r="AY41" i="28"/>
  <c r="AY40" i="28"/>
  <c r="G89" i="28"/>
  <c r="S18" i="28"/>
  <c r="S14" i="28" s="1"/>
  <c r="L46" i="27"/>
  <c r="X73" i="28"/>
  <c r="AN67" i="28"/>
  <c r="AN103" i="28" s="1"/>
  <c r="BD37" i="28"/>
  <c r="BD41" i="28"/>
  <c r="AZ66" i="28"/>
  <c r="AZ102" i="28" s="1"/>
  <c r="AZ72" i="28"/>
  <c r="AZ73" i="28"/>
  <c r="BY72" i="28"/>
  <c r="BY67" i="28"/>
  <c r="BZ73" i="28"/>
  <c r="CH60" i="28"/>
  <c r="CH61" i="28"/>
  <c r="CH65" i="28"/>
  <c r="CH64" i="28"/>
  <c r="CQ25" i="28"/>
  <c r="CQ18" i="28"/>
  <c r="CP72" i="28"/>
  <c r="DO15" i="28"/>
  <c r="DO7" i="28" s="1"/>
  <c r="DQ85" i="28"/>
  <c r="EA44" i="28"/>
  <c r="EK45" i="28"/>
  <c r="EK64" i="28"/>
  <c r="EK65" i="28"/>
  <c r="GC103" i="28"/>
  <c r="GS28" i="28"/>
  <c r="GS29" i="28"/>
  <c r="GS48" i="28"/>
  <c r="GS49" i="28"/>
  <c r="AV40" i="28"/>
  <c r="GU64" i="28"/>
  <c r="GA64" i="28"/>
  <c r="FG64" i="28"/>
  <c r="EM64" i="28"/>
  <c r="DS64" i="28"/>
  <c r="CY64" i="28"/>
  <c r="CE64" i="28"/>
  <c r="AS100" i="28"/>
  <c r="J56" i="28"/>
  <c r="L31" i="27"/>
  <c r="O13" i="27"/>
  <c r="G60" i="28"/>
  <c r="AU66" i="28"/>
  <c r="AU69" i="28" s="1"/>
  <c r="I11" i="27"/>
  <c r="I25" i="27"/>
  <c r="D23" i="27"/>
  <c r="V97" i="28"/>
  <c r="AA31" i="27"/>
  <c r="AC46" i="27"/>
  <c r="BD92" i="28"/>
  <c r="BL72" i="28"/>
  <c r="BL103" i="28"/>
  <c r="BO67" i="28"/>
  <c r="CH84" i="28"/>
  <c r="CH89" i="28"/>
  <c r="CN19" i="28"/>
  <c r="CN15" i="28" s="1"/>
  <c r="CW84" i="28"/>
  <c r="DG93" i="28"/>
  <c r="DG92" i="28"/>
  <c r="DP73" i="28"/>
  <c r="ES19" i="28"/>
  <c r="ES15" i="28" s="1"/>
  <c r="ES7" i="28" s="1"/>
  <c r="FJ97" i="28"/>
  <c r="FJ96" i="28"/>
  <c r="HC80" i="28"/>
  <c r="HC81" i="28"/>
  <c r="GZ28" i="28"/>
  <c r="GZ23" i="28"/>
  <c r="GZ19" i="28"/>
  <c r="GF28" i="28"/>
  <c r="GF23" i="28"/>
  <c r="GF19" i="28" s="1"/>
  <c r="FL23" i="28"/>
  <c r="ER28" i="28"/>
  <c r="ER23" i="28"/>
  <c r="DX23" i="28"/>
  <c r="DX19" i="28" s="1"/>
  <c r="CJ28" i="28"/>
  <c r="CJ23" i="28"/>
  <c r="CJ19" i="28" s="1"/>
  <c r="BP28" i="28"/>
  <c r="AV28" i="28"/>
  <c r="AR32" i="28"/>
  <c r="GP32" i="28"/>
  <c r="GP23" i="28"/>
  <c r="FV32" i="28"/>
  <c r="FV23" i="28"/>
  <c r="FB32" i="28"/>
  <c r="FB23" i="28"/>
  <c r="DN32" i="28"/>
  <c r="CT32" i="28"/>
  <c r="CT23" i="28"/>
  <c r="AS32" i="28"/>
  <c r="AT38" i="28"/>
  <c r="AT41" i="28" s="1"/>
  <c r="AQ41" i="28"/>
  <c r="C38" i="28"/>
  <c r="AY76" i="28"/>
  <c r="E39" i="28"/>
  <c r="J40" i="28"/>
  <c r="AI67" i="28"/>
  <c r="CL19" i="28"/>
  <c r="CL15" i="28" s="1"/>
  <c r="DQ29" i="28"/>
  <c r="DQ28" i="28"/>
  <c r="DN72" i="28"/>
  <c r="DQ71" i="28"/>
  <c r="AY92" i="28"/>
  <c r="AC24" i="28"/>
  <c r="AF31" i="27"/>
  <c r="BD57" i="28"/>
  <c r="BD76" i="28"/>
  <c r="BC67" i="28"/>
  <c r="BM19" i="28"/>
  <c r="BM20" i="28" s="1"/>
  <c r="DF21" i="28"/>
  <c r="DL49" i="28"/>
  <c r="DL48" i="28"/>
  <c r="EK92" i="28"/>
  <c r="EU12" i="28"/>
  <c r="EU13" i="28"/>
  <c r="GH19" i="28"/>
  <c r="GH24" i="28"/>
  <c r="AY81" i="28"/>
  <c r="AY97" i="28"/>
  <c r="D34" i="28"/>
  <c r="AB25" i="28"/>
  <c r="BS61" i="28"/>
  <c r="BS100" i="28"/>
  <c r="BR66" i="28"/>
  <c r="BR72" i="28"/>
  <c r="CD67" i="28"/>
  <c r="CR64" i="28"/>
  <c r="CR65" i="28"/>
  <c r="CR88" i="28"/>
  <c r="CR89" i="28"/>
  <c r="CW60" i="28"/>
  <c r="DB52" i="28"/>
  <c r="DB92" i="28"/>
  <c r="CX66" i="28"/>
  <c r="CX73" i="28"/>
  <c r="DG53" i="28"/>
  <c r="DG77" i="28"/>
  <c r="DG76" i="28"/>
  <c r="DH24" i="28"/>
  <c r="DL89" i="28"/>
  <c r="DI67" i="28"/>
  <c r="DQ61" i="28"/>
  <c r="DQ60" i="28"/>
  <c r="DV52" i="28"/>
  <c r="DV53" i="28"/>
  <c r="DV92" i="28"/>
  <c r="EA29" i="28"/>
  <c r="EA28" i="28"/>
  <c r="EA80" i="28"/>
  <c r="EA81" i="28"/>
  <c r="EK22" i="28"/>
  <c r="EK53" i="28"/>
  <c r="EK52" i="28"/>
  <c r="EK77" i="28"/>
  <c r="EK76" i="28"/>
  <c r="EO105" i="28"/>
  <c r="EZ64" i="28"/>
  <c r="EZ89" i="28"/>
  <c r="EZ88" i="28"/>
  <c r="EV66" i="28"/>
  <c r="EV73" i="28"/>
  <c r="FE88" i="28"/>
  <c r="FE89" i="28"/>
  <c r="FT48" i="28"/>
  <c r="FT97" i="28"/>
  <c r="FT96" i="28"/>
  <c r="GI101" i="28"/>
  <c r="GS37" i="28"/>
  <c r="GS36" i="28"/>
  <c r="GX56" i="28"/>
  <c r="GX57" i="28"/>
  <c r="GT73" i="28"/>
  <c r="GT66" i="28"/>
  <c r="B54" i="28"/>
  <c r="AP56" i="28"/>
  <c r="D43" i="28"/>
  <c r="V10" i="27"/>
  <c r="W5" i="27"/>
  <c r="F14" i="27"/>
  <c r="C19" i="27"/>
  <c r="AM25" i="28"/>
  <c r="AP72" i="28"/>
  <c r="I53" i="28"/>
  <c r="B74" i="28"/>
  <c r="J100" i="28"/>
  <c r="AF67" i="28"/>
  <c r="AF103" i="28" s="1"/>
  <c r="BD53" i="28"/>
  <c r="BH25" i="28"/>
  <c r="BL18" i="28"/>
  <c r="BN29" i="28"/>
  <c r="BL73" i="28"/>
  <c r="BK67" i="28"/>
  <c r="BS29" i="28"/>
  <c r="BS28" i="28"/>
  <c r="BS45" i="28"/>
  <c r="BS84" i="28"/>
  <c r="BX37" i="28"/>
  <c r="BX77" i="28"/>
  <c r="BT66" i="28"/>
  <c r="BY19" i="28"/>
  <c r="CB18" i="28"/>
  <c r="CB21" i="28" s="1"/>
  <c r="CC76" i="28"/>
  <c r="CC93" i="28"/>
  <c r="CC92" i="28"/>
  <c r="CH49" i="28"/>
  <c r="CK24" i="28"/>
  <c r="CR53" i="28"/>
  <c r="CR77" i="28"/>
  <c r="CR76" i="28"/>
  <c r="CW45" i="28"/>
  <c r="CW44" i="28"/>
  <c r="CW101" i="28"/>
  <c r="CW100" i="28"/>
  <c r="CZ19" i="28"/>
  <c r="DB57" i="28"/>
  <c r="DB56" i="28"/>
  <c r="DB97" i="28"/>
  <c r="DB96" i="28"/>
  <c r="DJ66" i="28"/>
  <c r="DJ102" i="28" s="1"/>
  <c r="DJ105" i="28" s="1"/>
  <c r="DQ101" i="28"/>
  <c r="DQ100" i="28"/>
  <c r="DT24" i="28"/>
  <c r="DV57" i="28"/>
  <c r="DV76" i="28"/>
  <c r="DV77" i="28"/>
  <c r="DZ25" i="28"/>
  <c r="DZ18" i="28"/>
  <c r="EN18" i="28"/>
  <c r="EN21" i="28" s="1"/>
  <c r="EU40" i="28"/>
  <c r="EU41" i="28"/>
  <c r="EX73" i="28"/>
  <c r="EX66" i="28"/>
  <c r="EX72" i="28"/>
  <c r="FG25" i="28"/>
  <c r="FK21" i="28"/>
  <c r="FO29" i="28"/>
  <c r="FO28" i="28"/>
  <c r="FO80" i="28"/>
  <c r="FO81" i="28"/>
  <c r="FL73" i="28"/>
  <c r="FL66" i="28"/>
  <c r="GD41" i="28"/>
  <c r="GX29" i="28"/>
  <c r="GT67" i="28"/>
  <c r="GT72" i="28"/>
  <c r="AS13" i="28"/>
  <c r="AS12" i="28"/>
  <c r="G64" i="28"/>
  <c r="AW19" i="28"/>
  <c r="AW15" i="28" s="1"/>
  <c r="I29" i="28"/>
  <c r="K42" i="28"/>
  <c r="B33" i="27"/>
  <c r="BB19" i="28"/>
  <c r="BB15" i="28" s="1"/>
  <c r="BI76" i="28"/>
  <c r="BN33" i="28"/>
  <c r="BN32" i="28"/>
  <c r="BN49" i="28"/>
  <c r="BP18" i="28"/>
  <c r="BX41" i="28"/>
  <c r="BU72" i="28"/>
  <c r="CE25" i="28"/>
  <c r="CM29" i="28"/>
  <c r="CM45" i="28"/>
  <c r="CM44" i="28"/>
  <c r="CM60" i="28"/>
  <c r="CR45" i="28"/>
  <c r="CR44" i="28"/>
  <c r="CW80" i="28"/>
  <c r="DB13" i="28"/>
  <c r="DB12" i="28"/>
  <c r="DF24" i="28"/>
  <c r="DF25" i="28"/>
  <c r="DG88" i="28"/>
  <c r="DL44" i="28"/>
  <c r="DL45" i="28"/>
  <c r="DL64" i="28"/>
  <c r="DL101" i="28"/>
  <c r="DQ80" i="28"/>
  <c r="DV13" i="28"/>
  <c r="DV12" i="28"/>
  <c r="DV81" i="28"/>
  <c r="DV80" i="28"/>
  <c r="DU67" i="28"/>
  <c r="DU103" i="28" s="1"/>
  <c r="DU72" i="28"/>
  <c r="EJ72" i="28"/>
  <c r="EP44" i="28"/>
  <c r="EP45" i="28"/>
  <c r="EP57" i="28"/>
  <c r="EP56" i="28"/>
  <c r="EO67" i="28"/>
  <c r="EO68" i="28" s="1"/>
  <c r="EL67" i="28"/>
  <c r="EZ49" i="28"/>
  <c r="EZ48" i="28"/>
  <c r="FB73" i="28"/>
  <c r="FN25" i="28"/>
  <c r="FN18" i="28"/>
  <c r="GI12" i="28"/>
  <c r="GI13" i="28"/>
  <c r="GH21" i="28"/>
  <c r="GH14" i="28"/>
  <c r="GI40" i="28"/>
  <c r="GI41" i="28"/>
  <c r="GN49" i="28"/>
  <c r="GX81" i="28"/>
  <c r="GX80" i="28"/>
  <c r="HA19" i="28"/>
  <c r="HA15" i="28" s="1"/>
  <c r="HA7" i="28"/>
  <c r="GY18" i="28"/>
  <c r="GY25" i="28"/>
  <c r="GY24" i="28"/>
  <c r="AP12" i="28"/>
  <c r="GK28" i="28"/>
  <c r="GK23" i="28"/>
  <c r="GK19" i="28" s="1"/>
  <c r="GK15" i="28" s="1"/>
  <c r="FQ23" i="28"/>
  <c r="FQ28" i="28"/>
  <c r="EC28" i="28"/>
  <c r="EC23" i="28"/>
  <c r="CO23" i="28"/>
  <c r="CO28" i="28"/>
  <c r="AT30" i="28"/>
  <c r="AT33" i="28"/>
  <c r="AQ33" i="28"/>
  <c r="DS32" i="28"/>
  <c r="CY32" i="28"/>
  <c r="CY23" i="28"/>
  <c r="CY24" i="28" s="1"/>
  <c r="CE32" i="28"/>
  <c r="CE23" i="28"/>
  <c r="CE24" i="28" s="1"/>
  <c r="BK32" i="28"/>
  <c r="BK23" i="28"/>
  <c r="AS36" i="28"/>
  <c r="AP48" i="28"/>
  <c r="GZ64" i="28"/>
  <c r="DD64" i="28"/>
  <c r="AS77" i="28"/>
  <c r="AS76" i="28"/>
  <c r="P94" i="28"/>
  <c r="P97" i="28" s="1"/>
  <c r="CI73" i="28"/>
  <c r="CN72" i="28"/>
  <c r="CW57" i="28"/>
  <c r="CU67" i="28"/>
  <c r="CU103" i="28"/>
  <c r="DB41" i="28"/>
  <c r="DB40" i="28"/>
  <c r="DG65" i="28"/>
  <c r="DL33" i="28"/>
  <c r="DL32" i="28"/>
  <c r="DH67" i="28"/>
  <c r="DK66" i="28"/>
  <c r="DQ57" i="28"/>
  <c r="DO67" i="28"/>
  <c r="DO103" i="28"/>
  <c r="DO72" i="28"/>
  <c r="DV40" i="28"/>
  <c r="EA57" i="28"/>
  <c r="DY72" i="28"/>
  <c r="EF89" i="28"/>
  <c r="EF88" i="28"/>
  <c r="EK29" i="28"/>
  <c r="EK28" i="28"/>
  <c r="EP96" i="28"/>
  <c r="EU28" i="28"/>
  <c r="EZ77" i="28"/>
  <c r="FB25" i="28"/>
  <c r="FB18" i="28"/>
  <c r="FE64" i="28"/>
  <c r="FE65" i="28"/>
  <c r="FE77" i="28"/>
  <c r="FE76" i="28"/>
  <c r="FJ28" i="28"/>
  <c r="FJ32" i="28"/>
  <c r="FF72" i="28"/>
  <c r="FJ85" i="28"/>
  <c r="FO57" i="28"/>
  <c r="FM69" i="28"/>
  <c r="FM72" i="28"/>
  <c r="GI29" i="28"/>
  <c r="GI28" i="28"/>
  <c r="GI52" i="28"/>
  <c r="GL19" i="28"/>
  <c r="GP25" i="28"/>
  <c r="GP18" i="28"/>
  <c r="GS76" i="28"/>
  <c r="GV72" i="28"/>
  <c r="GV67" i="28"/>
  <c r="HC92" i="28"/>
  <c r="HC93" i="28"/>
  <c r="HA67" i="28"/>
  <c r="CR71" i="28"/>
  <c r="CS24" i="28"/>
  <c r="CS73" i="28"/>
  <c r="DM73" i="28"/>
  <c r="EA40" i="28"/>
  <c r="EA93" i="28"/>
  <c r="EA92" i="28"/>
  <c r="EF49" i="28"/>
  <c r="EF48" i="28"/>
  <c r="ED73" i="28"/>
  <c r="ED66" i="28"/>
  <c r="ED102" i="28" s="1"/>
  <c r="EH73" i="28"/>
  <c r="ET25" i="28"/>
  <c r="ET18" i="28"/>
  <c r="ET14" i="28" s="1"/>
  <c r="EU81" i="28"/>
  <c r="ET103" i="28"/>
  <c r="ER73" i="28"/>
  <c r="ER66" i="28"/>
  <c r="ER102" i="28" s="1"/>
  <c r="ER105" i="28" s="1"/>
  <c r="EV68" i="28"/>
  <c r="FE53" i="28"/>
  <c r="FE52" i="28"/>
  <c r="FO12" i="28"/>
  <c r="FO13" i="28"/>
  <c r="FO40" i="28"/>
  <c r="FO93" i="28"/>
  <c r="FO92" i="28"/>
  <c r="FR73" i="28"/>
  <c r="FR66" i="28"/>
  <c r="FV14" i="28"/>
  <c r="GH25" i="28"/>
  <c r="GF69" i="28"/>
  <c r="GF102" i="28"/>
  <c r="GF105" i="28" s="1"/>
  <c r="GX97" i="28"/>
  <c r="GZ73" i="28"/>
  <c r="GZ66" i="28"/>
  <c r="GZ69" i="28" s="1"/>
  <c r="ED19" i="28"/>
  <c r="ED15" i="28" s="1"/>
  <c r="ED7" i="28" s="1"/>
  <c r="EF56" i="28"/>
  <c r="EF96" i="28"/>
  <c r="EK36" i="28"/>
  <c r="EK49" i="28"/>
  <c r="EP64" i="28"/>
  <c r="EL66" i="28"/>
  <c r="EU70" i="28"/>
  <c r="EU73" i="28"/>
  <c r="EZ56" i="28"/>
  <c r="EV72" i="28"/>
  <c r="FE49" i="28"/>
  <c r="FF66" i="28"/>
  <c r="FO100" i="28"/>
  <c r="FR24" i="28"/>
  <c r="FR19" i="28"/>
  <c r="FY48" i="28"/>
  <c r="FY65" i="28"/>
  <c r="FY76" i="28"/>
  <c r="GD57" i="28"/>
  <c r="GD81" i="28"/>
  <c r="FZ67" i="28"/>
  <c r="FZ103" i="28" s="1"/>
  <c r="GI81" i="28"/>
  <c r="GN57" i="28"/>
  <c r="GN56" i="28"/>
  <c r="GN89" i="28"/>
  <c r="GO102" i="28"/>
  <c r="GO105" i="28" s="1"/>
  <c r="GO69" i="28"/>
  <c r="GX41" i="28"/>
  <c r="GX65" i="28"/>
  <c r="GX64" i="28"/>
  <c r="HB21" i="28"/>
  <c r="HB14" i="28"/>
  <c r="HC101" i="28"/>
  <c r="HC100" i="28"/>
  <c r="AQ79" i="28"/>
  <c r="E10" i="28"/>
  <c r="D18" i="27"/>
  <c r="FT57" i="28"/>
  <c r="FT56" i="28"/>
  <c r="FV25" i="28"/>
  <c r="FY37" i="28"/>
  <c r="FY36" i="28"/>
  <c r="FY100" i="28"/>
  <c r="GG67" i="28"/>
  <c r="GG103" i="28" s="1"/>
  <c r="GL18" i="28"/>
  <c r="GL21" i="28" s="1"/>
  <c r="HB19" i="28"/>
  <c r="HB15" i="28" s="1"/>
  <c r="HB24" i="28"/>
  <c r="HC53" i="28"/>
  <c r="HC52" i="28"/>
  <c r="AQ43" i="28"/>
  <c r="FU103" i="28"/>
  <c r="GE102" i="28"/>
  <c r="GE105" i="28" s="1"/>
  <c r="GA23" i="28"/>
  <c r="GA19" i="28" s="1"/>
  <c r="EM23" i="28"/>
  <c r="E42" i="28"/>
  <c r="E45" i="28" s="1"/>
  <c r="FY70" i="28"/>
  <c r="FY73" i="28" s="1"/>
  <c r="GJ72" i="28"/>
  <c r="HC70" i="28"/>
  <c r="HC73" i="28" s="1"/>
  <c r="AQ50" i="28"/>
  <c r="BY15" i="28"/>
  <c r="FE23" i="28"/>
  <c r="FB102" i="28"/>
  <c r="FB105" i="28" s="1"/>
  <c r="BP21" i="28"/>
  <c r="AW7" i="28"/>
  <c r="DI103" i="28"/>
  <c r="I5" i="27"/>
  <c r="DZ21" i="28"/>
  <c r="GF24" i="28"/>
  <c r="DT15" i="28"/>
  <c r="DT7" i="28" s="1"/>
  <c r="B57" i="28"/>
  <c r="HC23" i="28"/>
  <c r="GL14" i="28"/>
  <c r="GL17" i="28" s="1"/>
  <c r="ED69" i="28"/>
  <c r="EF23" i="28"/>
  <c r="BO103" i="28"/>
  <c r="AE87" i="28"/>
  <c r="AB87" i="28" s="1"/>
  <c r="FQ24" i="28"/>
  <c r="FQ19" i="28"/>
  <c r="FQ15" i="28" s="1"/>
  <c r="FX7" i="28"/>
  <c r="BB7" i="28"/>
  <c r="DX24" i="28"/>
  <c r="EA23" i="28"/>
  <c r="GZ24" i="28"/>
  <c r="BM15" i="28"/>
  <c r="FB21" i="28"/>
  <c r="FB14" i="28"/>
  <c r="AA42" i="27"/>
  <c r="AA43" i="27" s="1"/>
  <c r="HB20" i="28"/>
  <c r="BL21" i="28"/>
  <c r="BL14" i="28"/>
  <c r="BL6" i="28" s="1"/>
  <c r="CY69" i="28"/>
  <c r="EN14" i="28"/>
  <c r="H70" i="28"/>
  <c r="C74" i="28"/>
  <c r="V15" i="27"/>
  <c r="BD33" i="28"/>
  <c r="BR18" i="28"/>
  <c r="BR14" i="28" s="1"/>
  <c r="BY25" i="28"/>
  <c r="CG18" i="28"/>
  <c r="CG14" i="28" s="1"/>
  <c r="CQ67" i="28"/>
  <c r="CW77" i="28"/>
  <c r="CW76" i="28"/>
  <c r="DU18" i="28"/>
  <c r="DW66" i="28"/>
  <c r="DW72" i="28"/>
  <c r="EI24" i="28"/>
  <c r="EI19" i="28"/>
  <c r="EI15" i="28" s="1"/>
  <c r="EI7" i="28" s="1"/>
  <c r="EJ25" i="28"/>
  <c r="EJ18" i="28"/>
  <c r="EJ24" i="28"/>
  <c r="EN19" i="28"/>
  <c r="EU49" i="28"/>
  <c r="EU48" i="28"/>
  <c r="EZ80" i="28"/>
  <c r="EZ81" i="28"/>
  <c r="EZ101" i="28"/>
  <c r="FC24" i="28"/>
  <c r="FC19" i="28"/>
  <c r="FM18" i="28"/>
  <c r="FM25" i="28"/>
  <c r="FK67" i="28"/>
  <c r="FK103" i="28" s="1"/>
  <c r="FK72" i="28"/>
  <c r="FS18" i="28"/>
  <c r="FS21" i="28" s="1"/>
  <c r="FT22" i="28"/>
  <c r="FT25" i="28" s="1"/>
  <c r="FP25" i="28"/>
  <c r="FP18" i="28"/>
  <c r="FY96" i="28"/>
  <c r="FY97" i="28"/>
  <c r="GC21" i="28"/>
  <c r="FZ25" i="28"/>
  <c r="FZ18" i="28"/>
  <c r="GI49" i="28"/>
  <c r="GI85" i="28"/>
  <c r="GI84" i="28"/>
  <c r="GN45" i="28"/>
  <c r="GS80" i="28"/>
  <c r="GS81" i="28"/>
  <c r="GX92" i="28"/>
  <c r="GX93" i="28"/>
  <c r="AQ54" i="28"/>
  <c r="AT54" i="28" s="1"/>
  <c r="BN54" i="28"/>
  <c r="N15" i="27"/>
  <c r="N12" i="27" s="1"/>
  <c r="N6" i="27" s="1"/>
  <c r="S19" i="28"/>
  <c r="Y24" i="28"/>
  <c r="AP36" i="28"/>
  <c r="G48" i="28"/>
  <c r="AQ73" i="28"/>
  <c r="D75" i="28"/>
  <c r="I71" i="28"/>
  <c r="AR73" i="28"/>
  <c r="AU18" i="28"/>
  <c r="AU14" i="28" s="1"/>
  <c r="BI29" i="28"/>
  <c r="BI28" i="28"/>
  <c r="BX33" i="28"/>
  <c r="BY24" i="28"/>
  <c r="BY66" i="28"/>
  <c r="BY73" i="28"/>
  <c r="CF25" i="28"/>
  <c r="CH81" i="28"/>
  <c r="CR61" i="28"/>
  <c r="CR60" i="28"/>
  <c r="CV19" i="28"/>
  <c r="CV15" i="28" s="1"/>
  <c r="CV24" i="28"/>
  <c r="CY21" i="28"/>
  <c r="DC24" i="28"/>
  <c r="DC25" i="28"/>
  <c r="DL12" i="28"/>
  <c r="EA53" i="28"/>
  <c r="EA52" i="28"/>
  <c r="DW73" i="28"/>
  <c r="EF36" i="28"/>
  <c r="EF37" i="28"/>
  <c r="EU52" i="28"/>
  <c r="EU53" i="28"/>
  <c r="ET66" i="28"/>
  <c r="ET73" i="28"/>
  <c r="FJ45" i="28"/>
  <c r="FJ77" i="28"/>
  <c r="FJ76" i="28"/>
  <c r="FO96" i="28"/>
  <c r="FO97" i="28"/>
  <c r="GB24" i="28"/>
  <c r="GB19" i="28"/>
  <c r="GD88" i="28"/>
  <c r="GD89" i="28"/>
  <c r="GI56" i="28"/>
  <c r="GM19" i="28"/>
  <c r="GM67" i="28"/>
  <c r="GM103" i="28" s="1"/>
  <c r="GM72" i="28"/>
  <c r="GS61" i="28"/>
  <c r="GS85" i="28"/>
  <c r="GS84" i="28"/>
  <c r="GQ67" i="28"/>
  <c r="GW21" i="28"/>
  <c r="GW14" i="28"/>
  <c r="GX61" i="28"/>
  <c r="GX60" i="28"/>
  <c r="GW67" i="28"/>
  <c r="GW103" i="28" s="1"/>
  <c r="GW72" i="28"/>
  <c r="HC44" i="28"/>
  <c r="HC45" i="28"/>
  <c r="HC60" i="28"/>
  <c r="HC61" i="28"/>
  <c r="FL76" i="28"/>
  <c r="FL71" i="28"/>
  <c r="FQ80" i="28"/>
  <c r="FQ71" i="28"/>
  <c r="CY80" i="28"/>
  <c r="CE71" i="28"/>
  <c r="CE67" i="28" s="1"/>
  <c r="D82" i="28"/>
  <c r="D85" i="28" s="1"/>
  <c r="AR85" i="28"/>
  <c r="EC92" i="28"/>
  <c r="AP96" i="28"/>
  <c r="B34" i="28"/>
  <c r="B37" i="28" s="1"/>
  <c r="E16" i="27"/>
  <c r="G28" i="28"/>
  <c r="AP28" i="28"/>
  <c r="AP37" i="28"/>
  <c r="I49" i="28"/>
  <c r="Y73" i="28"/>
  <c r="AR80" i="28"/>
  <c r="AP97" i="28"/>
  <c r="B35" i="28"/>
  <c r="N25" i="28"/>
  <c r="N18" i="28"/>
  <c r="N14" i="28" s="1"/>
  <c r="AK19" i="28"/>
  <c r="AU24" i="28"/>
  <c r="AY88" i="28"/>
  <c r="M97" i="28"/>
  <c r="BD45" i="28"/>
  <c r="BD44" i="28"/>
  <c r="BG67" i="28"/>
  <c r="BG103" i="28" s="1"/>
  <c r="BG72" i="28"/>
  <c r="BN92" i="28"/>
  <c r="BK73" i="28"/>
  <c r="CG72" i="28"/>
  <c r="CG67" i="28"/>
  <c r="CG103" i="28" s="1"/>
  <c r="CM22" i="28"/>
  <c r="CM25" i="28" s="1"/>
  <c r="CI25" i="28"/>
  <c r="CI18" i="28"/>
  <c r="CR37" i="28"/>
  <c r="CR36" i="28"/>
  <c r="CN66" i="28"/>
  <c r="CN69" i="28" s="1"/>
  <c r="CN73" i="28"/>
  <c r="CT66" i="28"/>
  <c r="CT73" i="28"/>
  <c r="CZ25" i="28"/>
  <c r="CZ18" i="28"/>
  <c r="DC17" i="28"/>
  <c r="DE72" i="28"/>
  <c r="DU15" i="28"/>
  <c r="DU7" i="28" s="1"/>
  <c r="DS80" i="28"/>
  <c r="EA36" i="28"/>
  <c r="EF92" i="28"/>
  <c r="EF93" i="28"/>
  <c r="EP84" i="28"/>
  <c r="EU84" i="28"/>
  <c r="EZ22" i="28"/>
  <c r="EZ25" i="28" s="1"/>
  <c r="EY18" i="28"/>
  <c r="EY25" i="28"/>
  <c r="EY24" i="28"/>
  <c r="EZ61" i="28"/>
  <c r="EZ60" i="28"/>
  <c r="FE100" i="28"/>
  <c r="FE101" i="28"/>
  <c r="FA66" i="28"/>
  <c r="FA73" i="28"/>
  <c r="FJ37" i="28"/>
  <c r="FJ36" i="28"/>
  <c r="FM103" i="28"/>
  <c r="FM104" i="28" s="1"/>
  <c r="FM68" i="28"/>
  <c r="FY13" i="28"/>
  <c r="FW18" i="28"/>
  <c r="FW25" i="28"/>
  <c r="FY32" i="28"/>
  <c r="FY33" i="28"/>
  <c r="GD93" i="28"/>
  <c r="GD92" i="28"/>
  <c r="GL103" i="28"/>
  <c r="GO19" i="28"/>
  <c r="GO15" i="28" s="1"/>
  <c r="GS65" i="28"/>
  <c r="GS64" i="28"/>
  <c r="GT18" i="28"/>
  <c r="GT25" i="28"/>
  <c r="HC49" i="28"/>
  <c r="HC48" i="28"/>
  <c r="GA71" i="28"/>
  <c r="GA76" i="28"/>
  <c r="CJ76" i="28"/>
  <c r="CJ71" i="28"/>
  <c r="AV71" i="28"/>
  <c r="AV67" i="28" s="1"/>
  <c r="AV76" i="28"/>
  <c r="AQ95" i="28"/>
  <c r="BA96" i="28"/>
  <c r="B84" i="18"/>
  <c r="Y5" i="27"/>
  <c r="Y7" i="27" s="1"/>
  <c r="AR84" i="28"/>
  <c r="J97" i="28"/>
  <c r="B95" i="28"/>
  <c r="Y19" i="28"/>
  <c r="Y15" i="28" s="1"/>
  <c r="AX73" i="28"/>
  <c r="B93" i="28"/>
  <c r="BI84" i="28"/>
  <c r="BM14" i="28"/>
  <c r="BU67" i="28"/>
  <c r="BU68" i="28" s="1"/>
  <c r="BV66" i="28"/>
  <c r="BV69" i="28" s="1"/>
  <c r="BV72" i="28"/>
  <c r="BZ18" i="28"/>
  <c r="BZ25" i="28"/>
  <c r="CC88" i="28"/>
  <c r="CC89" i="28"/>
  <c r="CA67" i="28"/>
  <c r="CH12" i="28"/>
  <c r="CL25" i="28"/>
  <c r="CL18" i="28"/>
  <c r="CS66" i="28"/>
  <c r="CS69" i="28" s="1"/>
  <c r="CS72" i="28"/>
  <c r="DC73" i="28"/>
  <c r="DC66" i="28"/>
  <c r="DC69" i="28" s="1"/>
  <c r="DP19" i="28"/>
  <c r="DP15" i="28" s="1"/>
  <c r="DP7" i="28" s="1"/>
  <c r="DM66" i="28"/>
  <c r="EA89" i="28"/>
  <c r="EA88" i="28"/>
  <c r="EE66" i="28"/>
  <c r="EH80" i="28"/>
  <c r="EP32" i="28"/>
  <c r="EP40" i="28"/>
  <c r="EZ29" i="28"/>
  <c r="EZ28" i="28"/>
  <c r="FE12" i="28"/>
  <c r="FA72" i="28"/>
  <c r="FD67" i="28"/>
  <c r="FD103" i="28" s="1"/>
  <c r="FD72" i="28"/>
  <c r="FI67" i="28"/>
  <c r="FI72" i="28"/>
  <c r="FJ71" i="28"/>
  <c r="FS25" i="28"/>
  <c r="FQ18" i="28"/>
  <c r="FT40" i="28"/>
  <c r="FT80" i="28"/>
  <c r="FY93" i="28"/>
  <c r="FY92" i="28"/>
  <c r="GD49" i="28"/>
  <c r="GD48" i="28"/>
  <c r="GD52" i="28"/>
  <c r="GR18" i="28"/>
  <c r="GR25" i="28"/>
  <c r="GW25" i="28"/>
  <c r="GW24" i="28"/>
  <c r="GV102" i="28"/>
  <c r="GV105" i="28" s="1"/>
  <c r="GV69" i="28"/>
  <c r="AW72" i="28"/>
  <c r="BC18" i="28"/>
  <c r="BJ73" i="28"/>
  <c r="BS40" i="28"/>
  <c r="BQ73" i="28"/>
  <c r="BS81" i="28"/>
  <c r="CB24" i="28"/>
  <c r="CB19" i="28"/>
  <c r="CB20" i="28"/>
  <c r="CM36" i="28"/>
  <c r="CM48" i="28"/>
  <c r="CM57" i="28"/>
  <c r="CR33" i="28"/>
  <c r="CW13" i="28"/>
  <c r="CS25" i="28"/>
  <c r="CS18" i="28"/>
  <c r="CW36" i="28"/>
  <c r="DB32" i="28"/>
  <c r="DG84" i="28"/>
  <c r="DK67" i="28"/>
  <c r="DM18" i="28"/>
  <c r="DM21" i="28" s="1"/>
  <c r="DQ22" i="28"/>
  <c r="DQ25" i="28" s="1"/>
  <c r="DM25" i="28"/>
  <c r="DO66" i="28"/>
  <c r="DO73" i="28"/>
  <c r="DV64" i="28"/>
  <c r="DV100" i="28"/>
  <c r="DT67" i="28"/>
  <c r="DW24" i="28"/>
  <c r="EA64" i="28"/>
  <c r="EA97" i="28"/>
  <c r="ED25" i="28"/>
  <c r="ED18" i="28"/>
  <c r="ED21" i="28" s="1"/>
  <c r="EF32" i="28"/>
  <c r="EF100" i="28"/>
  <c r="ED72" i="28"/>
  <c r="ED67" i="28"/>
  <c r="ED103" i="28" s="1"/>
  <c r="EK12" i="28"/>
  <c r="EK40" i="28"/>
  <c r="EK56" i="28"/>
  <c r="EP48" i="28"/>
  <c r="EP49" i="28"/>
  <c r="EP80" i="28"/>
  <c r="EM73" i="28"/>
  <c r="EM66" i="28"/>
  <c r="EM69" i="28" s="1"/>
  <c r="EU97" i="28"/>
  <c r="EU96" i="28"/>
  <c r="ES66" i="28"/>
  <c r="ES73" i="28"/>
  <c r="FE96" i="28"/>
  <c r="FJ101" i="28"/>
  <c r="FK66" i="28"/>
  <c r="FK73" i="28"/>
  <c r="FR14" i="28"/>
  <c r="FR21" i="28"/>
  <c r="FT45" i="28"/>
  <c r="FU72" i="28"/>
  <c r="FX67" i="28"/>
  <c r="FX72" i="28"/>
  <c r="FX73" i="28"/>
  <c r="FX66" i="28"/>
  <c r="FZ24" i="28"/>
  <c r="FZ19" i="28"/>
  <c r="GB25" i="28"/>
  <c r="GB18" i="28"/>
  <c r="GI97" i="28"/>
  <c r="GI96" i="28"/>
  <c r="GN36" i="28"/>
  <c r="GN40" i="28"/>
  <c r="GN84" i="28"/>
  <c r="GR24" i="28"/>
  <c r="GX12" i="28"/>
  <c r="GV25" i="28"/>
  <c r="GX49" i="28"/>
  <c r="GX48" i="28"/>
  <c r="GX52" i="28"/>
  <c r="GX84" i="28"/>
  <c r="GX85" i="28"/>
  <c r="GX88" i="28"/>
  <c r="GW73" i="28"/>
  <c r="GW66" i="28"/>
  <c r="GW69" i="28" s="1"/>
  <c r="HC76" i="28"/>
  <c r="HC77" i="28"/>
  <c r="HA66" i="28"/>
  <c r="HA73" i="28"/>
  <c r="FB76" i="28"/>
  <c r="CA24" i="28"/>
  <c r="CA19" i="28"/>
  <c r="CA15" i="28" s="1"/>
  <c r="CA7" i="28" s="1"/>
  <c r="CZ66" i="28"/>
  <c r="CZ73" i="28"/>
  <c r="DR19" i="28"/>
  <c r="DZ24" i="28"/>
  <c r="DW25" i="28"/>
  <c r="DW18" i="28"/>
  <c r="EG66" i="28"/>
  <c r="EG69" i="28" s="1"/>
  <c r="EG72" i="28"/>
  <c r="ET24" i="28"/>
  <c r="ET19" i="28"/>
  <c r="EZ52" i="28"/>
  <c r="EZ53" i="28"/>
  <c r="EZ92" i="28"/>
  <c r="EZ93" i="28"/>
  <c r="EW66" i="28"/>
  <c r="EW69" i="28" s="1"/>
  <c r="EW73" i="28"/>
  <c r="FE57" i="28"/>
  <c r="FE56" i="28"/>
  <c r="FE85" i="28"/>
  <c r="FE84" i="28"/>
  <c r="FJ60" i="28"/>
  <c r="FJ61" i="28"/>
  <c r="FM19" i="28"/>
  <c r="FM15" i="28" s="1"/>
  <c r="FM24" i="28"/>
  <c r="FO89" i="28"/>
  <c r="FO88" i="28"/>
  <c r="FT53" i="28"/>
  <c r="FT52" i="28"/>
  <c r="FT101" i="28"/>
  <c r="FT100" i="28"/>
  <c r="FW73" i="28"/>
  <c r="FW72" i="28"/>
  <c r="FW66" i="28"/>
  <c r="FW68" i="28"/>
  <c r="GH72" i="28"/>
  <c r="GH67" i="28"/>
  <c r="GK25" i="28"/>
  <c r="GK18" i="28"/>
  <c r="GN61" i="28"/>
  <c r="GN60" i="28"/>
  <c r="GN100" i="28"/>
  <c r="GS12" i="28"/>
  <c r="GS13" i="28"/>
  <c r="GS53" i="28"/>
  <c r="GS52" i="28"/>
  <c r="HC84" i="28"/>
  <c r="HC85" i="28"/>
  <c r="GY67" i="28"/>
  <c r="GY72" i="28"/>
  <c r="GU71" i="28"/>
  <c r="GU76" i="28"/>
  <c r="EW76" i="28"/>
  <c r="EW71" i="28"/>
  <c r="BF71" i="28"/>
  <c r="BF76" i="28"/>
  <c r="B58" i="28"/>
  <c r="B50" i="28"/>
  <c r="D31" i="28"/>
  <c r="I23" i="28"/>
  <c r="CP19" i="28"/>
  <c r="FG73" i="28"/>
  <c r="FN72" i="28"/>
  <c r="GA66" i="28"/>
  <c r="GA73" i="28"/>
  <c r="GJ73" i="28"/>
  <c r="GO72" i="28"/>
  <c r="GZ18" i="28"/>
  <c r="GZ71" i="28"/>
  <c r="GZ67" i="28"/>
  <c r="GZ68" i="28" s="1"/>
  <c r="E58" i="28"/>
  <c r="E61" i="28" s="1"/>
  <c r="E38" i="28"/>
  <c r="E40" i="28" s="1"/>
  <c r="B46" i="28"/>
  <c r="B26" i="28"/>
  <c r="EO24" i="28"/>
  <c r="EO19" i="28"/>
  <c r="EQ67" i="28"/>
  <c r="EQ72" i="28"/>
  <c r="FW24" i="28"/>
  <c r="GU66" i="28"/>
  <c r="GU73" i="28"/>
  <c r="GP71" i="28"/>
  <c r="GS71" i="28" s="1"/>
  <c r="EY20" i="28"/>
  <c r="CA103" i="28"/>
  <c r="AU21" i="28"/>
  <c r="GP67" i="28"/>
  <c r="GP103" i="28" s="1"/>
  <c r="GP72" i="28"/>
  <c r="CP15" i="28"/>
  <c r="CE72" i="28"/>
  <c r="FW102" i="28"/>
  <c r="FW69" i="28"/>
  <c r="EW102" i="28"/>
  <c r="EW105" i="28" s="1"/>
  <c r="GW102" i="28"/>
  <c r="GW105" i="28" s="1"/>
  <c r="GB14" i="28"/>
  <c r="EM102" i="28"/>
  <c r="EM105" i="28" s="1"/>
  <c r="DM14" i="28"/>
  <c r="DM6" i="28" s="1"/>
  <c r="DM9" i="28" s="1"/>
  <c r="DK103" i="28"/>
  <c r="CB15" i="28"/>
  <c r="CB7" i="28" s="1"/>
  <c r="CL21" i="28"/>
  <c r="CN102" i="28"/>
  <c r="S20" i="28"/>
  <c r="DW102" i="28"/>
  <c r="FB17" i="28"/>
  <c r="FB6" i="28"/>
  <c r="BM7" i="28"/>
  <c r="CG21" i="28"/>
  <c r="GU69" i="28"/>
  <c r="ES102" i="28"/>
  <c r="ES105" i="28" s="1"/>
  <c r="ES69" i="28"/>
  <c r="DC102" i="28"/>
  <c r="DC105" i="28" s="1"/>
  <c r="FW14" i="28"/>
  <c r="FW17" i="28" s="1"/>
  <c r="FW21" i="28"/>
  <c r="FQ72" i="28"/>
  <c r="FT71" i="28"/>
  <c r="GC6" i="28"/>
  <c r="GC9" i="28" s="1"/>
  <c r="FP14" i="28"/>
  <c r="FP21" i="28"/>
  <c r="FS14" i="28"/>
  <c r="FM14" i="28"/>
  <c r="BL17" i="28"/>
  <c r="FB9" i="28"/>
  <c r="CN105" i="28"/>
  <c r="E49" i="28"/>
  <c r="EW21" i="28"/>
  <c r="EW14" i="28"/>
  <c r="GB69" i="28"/>
  <c r="K82" i="28"/>
  <c r="EP70" i="28"/>
  <c r="EP73" i="28" s="1"/>
  <c r="HB67" i="28"/>
  <c r="D59" i="28"/>
  <c r="B27" i="28"/>
  <c r="AW73" i="28"/>
  <c r="BE73" i="28"/>
  <c r="CH70" i="28"/>
  <c r="CH73" i="28" s="1"/>
  <c r="CK18" i="28"/>
  <c r="CK14" i="28" s="1"/>
  <c r="CL72" i="28"/>
  <c r="CN18" i="28"/>
  <c r="CN21" i="28" s="1"/>
  <c r="CV18" i="28"/>
  <c r="CV14" i="28" s="1"/>
  <c r="DJ19" i="28"/>
  <c r="DK18" i="28"/>
  <c r="DH72" i="28"/>
  <c r="DI73" i="28"/>
  <c r="DP18" i="28"/>
  <c r="DY14" i="28"/>
  <c r="EE19" i="28"/>
  <c r="EE15" i="28" s="1"/>
  <c r="EC18" i="28"/>
  <c r="EC21" i="28" s="1"/>
  <c r="EG18" i="28"/>
  <c r="EQ19" i="28"/>
  <c r="EV18" i="28"/>
  <c r="EX25" i="28"/>
  <c r="FD25" i="28"/>
  <c r="FL18" i="28"/>
  <c r="FL14" i="28" s="1"/>
  <c r="FR25" i="28"/>
  <c r="EQ15" i="28"/>
  <c r="GB21" i="28"/>
  <c r="ED68" i="28"/>
  <c r="DJ69" i="28"/>
  <c r="EX102" i="28"/>
  <c r="EX105" i="28" s="1"/>
  <c r="GZ102" i="28"/>
  <c r="EM19" i="28"/>
  <c r="EP23" i="28"/>
  <c r="DH103" i="28"/>
  <c r="AU102" i="28"/>
  <c r="AH5" i="27"/>
  <c r="AI41" i="27"/>
  <c r="AI43" i="27" s="1"/>
  <c r="FF69" i="28"/>
  <c r="CO24" i="28"/>
  <c r="GY14" i="28"/>
  <c r="GY16" i="28" s="1"/>
  <c r="BT102" i="28"/>
  <c r="BT105" i="28" s="1"/>
  <c r="BT69" i="28"/>
  <c r="CX102" i="28"/>
  <c r="CX105" i="28" s="1"/>
  <c r="CX69" i="28"/>
  <c r="F48" i="15"/>
  <c r="BE25" i="28"/>
  <c r="BQ25" i="28"/>
  <c r="BO18" i="28"/>
  <c r="BO25" i="28"/>
  <c r="DK19" i="28"/>
  <c r="DK15" i="28" s="1"/>
  <c r="DN25" i="28"/>
  <c r="DN18" i="28"/>
  <c r="DN14" i="28" s="1"/>
  <c r="FC66" i="28"/>
  <c r="FF73" i="28"/>
  <c r="FJ70" i="28"/>
  <c r="GE18" i="28"/>
  <c r="GE14" i="28" s="1"/>
  <c r="GE24" i="28"/>
  <c r="GE25" i="28"/>
  <c r="BC102" i="28"/>
  <c r="BC105" i="28" s="1"/>
  <c r="BB66" i="28"/>
  <c r="BB102" i="28" s="1"/>
  <c r="BB73" i="28"/>
  <c r="BI40" i="28"/>
  <c r="BH66" i="28"/>
  <c r="BH73" i="28"/>
  <c r="BN77" i="28"/>
  <c r="BO19" i="28"/>
  <c r="BO15" i="28" s="1"/>
  <c r="BO7" i="28" s="1"/>
  <c r="CC33" i="28"/>
  <c r="CD19" i="28"/>
  <c r="CD15" i="28" s="1"/>
  <c r="CH52" i="28"/>
  <c r="CF73" i="28"/>
  <c r="CH92" i="28"/>
  <c r="CD66" i="28"/>
  <c r="CD102" i="28" s="1"/>
  <c r="CD105" i="28" s="1"/>
  <c r="CD73" i="28"/>
  <c r="CR56" i="28"/>
  <c r="CR92" i="28"/>
  <c r="CU19" i="28"/>
  <c r="CU15" i="28" s="1"/>
  <c r="CU24" i="28"/>
  <c r="CU25" i="28"/>
  <c r="CU18" i="28"/>
  <c r="CW48" i="28"/>
  <c r="CW92" i="28"/>
  <c r="DB44" i="28"/>
  <c r="DB64" i="28"/>
  <c r="DB101" i="28"/>
  <c r="CZ67" i="28"/>
  <c r="CZ72" i="28"/>
  <c r="DG60" i="28"/>
  <c r="DG96" i="28"/>
  <c r="DL37" i="28"/>
  <c r="DH66" i="28"/>
  <c r="DH102" i="28" s="1"/>
  <c r="DH73" i="28"/>
  <c r="DQ12" i="28"/>
  <c r="DV28" i="28"/>
  <c r="DV49" i="28"/>
  <c r="EA60" i="28"/>
  <c r="DZ67" i="28"/>
  <c r="DZ103" i="28" s="1"/>
  <c r="EE18" i="28"/>
  <c r="EF22" i="28"/>
  <c r="EF25" i="28" s="1"/>
  <c r="EE25" i="28"/>
  <c r="EF53" i="28"/>
  <c r="EF81" i="28"/>
  <c r="EI73" i="28"/>
  <c r="EK96" i="28"/>
  <c r="EU37" i="28"/>
  <c r="EU65" i="28"/>
  <c r="ET72" i="28"/>
  <c r="FD19" i="28"/>
  <c r="FC67" i="28"/>
  <c r="FC103" i="28" s="1"/>
  <c r="FO32" i="28"/>
  <c r="FO64" i="28"/>
  <c r="FO85" i="28"/>
  <c r="FT28" i="28"/>
  <c r="FT84" i="28"/>
  <c r="FT92" i="28"/>
  <c r="FX24" i="28"/>
  <c r="FY44" i="28"/>
  <c r="FY60" i="28"/>
  <c r="GC25" i="28"/>
  <c r="GD36" i="28"/>
  <c r="GB73" i="28"/>
  <c r="GD76" i="28"/>
  <c r="GD97" i="28"/>
  <c r="GG24" i="28"/>
  <c r="GF18" i="28"/>
  <c r="GF20" i="28" s="1"/>
  <c r="GF25" i="28"/>
  <c r="GK66" i="28"/>
  <c r="GK69" i="28" s="1"/>
  <c r="B30" i="28"/>
  <c r="B33" i="28" s="1"/>
  <c r="BB69" i="28"/>
  <c r="BB105" i="28"/>
  <c r="GY6" i="28"/>
  <c r="GZ105" i="28"/>
  <c r="CD7" i="28"/>
  <c r="BE21" i="28"/>
  <c r="BE17" i="28"/>
  <c r="AU105" i="28"/>
  <c r="B82" i="18"/>
  <c r="B14" i="18"/>
  <c r="B4" i="18"/>
  <c r="B6" i="18"/>
  <c r="B81" i="18"/>
  <c r="B85" i="18"/>
  <c r="B86" i="18"/>
  <c r="B13" i="18"/>
  <c r="B96" i="18"/>
  <c r="AD103" i="28"/>
  <c r="AX15" i="28"/>
  <c r="AX7" i="28" s="1"/>
  <c r="AU20" i="28"/>
  <c r="AU7" i="28"/>
  <c r="AC105" i="28"/>
  <c r="V42" i="27"/>
  <c r="V43" i="27" s="1"/>
  <c r="AQ44" i="28"/>
  <c r="AC72" i="28"/>
  <c r="AW18" i="28"/>
  <c r="AV18" i="28"/>
  <c r="AV14" i="28" s="1"/>
  <c r="AV6" i="28" s="1"/>
  <c r="AC67" i="28"/>
  <c r="GG18" i="28"/>
  <c r="GG25" i="28"/>
  <c r="GI93" i="28"/>
  <c r="GF73" i="28"/>
  <c r="GJ25" i="28"/>
  <c r="GJ18" i="28"/>
  <c r="GN29" i="28"/>
  <c r="GN70" i="28"/>
  <c r="GN73" i="28" s="1"/>
  <c r="GK73" i="28"/>
  <c r="BT15" i="28"/>
  <c r="BT7" i="28" s="1"/>
  <c r="CB73" i="28"/>
  <c r="CI72" i="28"/>
  <c r="CX18" i="28"/>
  <c r="CX14" i="28" s="1"/>
  <c r="DO24" i="28"/>
  <c r="DY24" i="28"/>
  <c r="DY73" i="28"/>
  <c r="ES18" i="28"/>
  <c r="ES21" i="28" s="1"/>
  <c r="ER25" i="28"/>
  <c r="EQ73" i="28"/>
  <c r="EW25" i="28"/>
  <c r="FH18" i="28"/>
  <c r="FH21" i="28" s="1"/>
  <c r="FM73" i="28"/>
  <c r="FX18" i="28"/>
  <c r="GI44" i="28"/>
  <c r="GN52" i="28"/>
  <c r="GO73" i="28"/>
  <c r="GQ73" i="28"/>
  <c r="GZ25" i="28"/>
  <c r="AV21" i="28"/>
  <c r="GF15" i="28"/>
  <c r="GF7" i="28" s="1"/>
  <c r="F20" i="27"/>
  <c r="E59" i="28"/>
  <c r="J60" i="28"/>
  <c r="AW25" i="28"/>
  <c r="C26" i="28"/>
  <c r="H22" i="28"/>
  <c r="BD49" i="28"/>
  <c r="CC100" i="28"/>
  <c r="DQ49" i="28"/>
  <c r="DQ48" i="28"/>
  <c r="DV89" i="28"/>
  <c r="DV88" i="28"/>
  <c r="E11" i="27"/>
  <c r="E13" i="27" s="1"/>
  <c r="B75" i="28"/>
  <c r="O66" i="28"/>
  <c r="O69" i="28" s="1"/>
  <c r="I33" i="28"/>
  <c r="J15" i="27"/>
  <c r="O19" i="28"/>
  <c r="P23" i="27"/>
  <c r="M11" i="27"/>
  <c r="M5" i="27" s="1"/>
  <c r="Q40" i="27"/>
  <c r="B39" i="27"/>
  <c r="BI97" i="28"/>
  <c r="BI96" i="28"/>
  <c r="CW33" i="28"/>
  <c r="CW32" i="28"/>
  <c r="DB48" i="28"/>
  <c r="EP53" i="28"/>
  <c r="EP52" i="28"/>
  <c r="E83" i="28"/>
  <c r="I93" i="28"/>
  <c r="D93" i="28"/>
  <c r="AL66" i="28"/>
  <c r="AL102" i="28" s="1"/>
  <c r="CR41" i="28"/>
  <c r="CR40" i="28"/>
  <c r="CX19" i="28"/>
  <c r="CX24" i="28"/>
  <c r="J96" i="28"/>
  <c r="E95" i="28"/>
  <c r="E78" i="28"/>
  <c r="E81" i="28" s="1"/>
  <c r="J80" i="28"/>
  <c r="I64" i="28"/>
  <c r="D10" i="28"/>
  <c r="I13" i="28"/>
  <c r="B94" i="28"/>
  <c r="L96" i="28"/>
  <c r="T67" i="28"/>
  <c r="T103" i="28"/>
  <c r="AI18" i="28"/>
  <c r="AA15" i="27"/>
  <c r="AA16" i="27" s="1"/>
  <c r="AF20" i="28"/>
  <c r="AF25" i="28"/>
  <c r="BE19" i="28"/>
  <c r="BI88" i="28"/>
  <c r="BN44" i="28"/>
  <c r="BN45" i="28"/>
  <c r="EB25" i="28"/>
  <c r="EB18" i="28"/>
  <c r="EF45" i="28"/>
  <c r="EF44" i="28"/>
  <c r="CB67" i="28"/>
  <c r="CB68" i="28" s="1"/>
  <c r="CB72" i="28"/>
  <c r="CW65" i="28"/>
  <c r="EA77" i="28"/>
  <c r="EA76" i="28"/>
  <c r="EF85" i="28"/>
  <c r="EF84" i="28"/>
  <c r="EC73" i="28"/>
  <c r="EC66" i="28"/>
  <c r="EU56" i="28"/>
  <c r="EU57" i="28"/>
  <c r="FE44" i="28"/>
  <c r="FE45" i="28"/>
  <c r="BT24" i="28"/>
  <c r="CC84" i="28"/>
  <c r="CH45" i="28"/>
  <c r="CE66" i="28"/>
  <c r="CJ18" i="28"/>
  <c r="CJ14" i="28" s="1"/>
  <c r="CJ17" i="28" s="1"/>
  <c r="CJ25" i="28"/>
  <c r="CM64" i="28"/>
  <c r="CR13" i="28"/>
  <c r="CR84" i="28"/>
  <c r="CT18" i="28"/>
  <c r="CW18" i="28"/>
  <c r="CW21" i="28" s="1"/>
  <c r="DO18" i="28"/>
  <c r="DO25" i="28"/>
  <c r="DV32" i="28"/>
  <c r="DV33" i="28"/>
  <c r="DU73" i="28"/>
  <c r="DU66" i="28"/>
  <c r="CO66" i="28"/>
  <c r="CO73" i="28"/>
  <c r="DV61" i="28"/>
  <c r="DV60" i="28"/>
  <c r="EA85" i="28"/>
  <c r="EA84" i="28"/>
  <c r="ED24" i="28"/>
  <c r="FE61" i="28"/>
  <c r="FE60" i="28"/>
  <c r="FO77" i="28"/>
  <c r="FT13" i="28"/>
  <c r="FT89" i="28"/>
  <c r="GD101" i="28"/>
  <c r="GI32" i="28"/>
  <c r="GN76" i="28"/>
  <c r="GL66" i="28"/>
  <c r="GL102" i="28" s="1"/>
  <c r="GS45" i="28"/>
  <c r="DY25" i="28"/>
  <c r="FJ53" i="28"/>
  <c r="GD44" i="28"/>
  <c r="FO49" i="28"/>
  <c r="GD85" i="28"/>
  <c r="HC36" i="28"/>
  <c r="HB25" i="28"/>
  <c r="GX100" i="28"/>
  <c r="EC102" i="28"/>
  <c r="EC69" i="28"/>
  <c r="CB103" i="28"/>
  <c r="B40" i="27"/>
  <c r="H18" i="28"/>
  <c r="H14" i="28" s="1"/>
  <c r="H6" i="28" s="1"/>
  <c r="EB21" i="28"/>
  <c r="EB14" i="28"/>
  <c r="EB17" i="28" s="1"/>
  <c r="B71" i="28"/>
  <c r="E60" i="28"/>
  <c r="B45" i="18"/>
  <c r="B44" i="18" s="1"/>
  <c r="B29" i="18"/>
  <c r="B43" i="18"/>
  <c r="B18" i="18"/>
  <c r="B111" i="18"/>
  <c r="B90" i="18"/>
  <c r="B12" i="18"/>
  <c r="B88" i="18"/>
  <c r="B87" i="18" s="1"/>
  <c r="B7" i="18"/>
  <c r="B79" i="18"/>
  <c r="B40" i="18"/>
  <c r="B100" i="18"/>
  <c r="B102" i="18"/>
  <c r="B101" i="18" s="1"/>
  <c r="B46" i="18"/>
  <c r="B38" i="18"/>
  <c r="B37" i="18"/>
  <c r="B93" i="18"/>
  <c r="B39" i="18"/>
  <c r="B107" i="18"/>
  <c r="B42" i="18"/>
  <c r="B8" i="18"/>
  <c r="B5" i="18"/>
  <c r="B48" i="18"/>
  <c r="B49" i="18"/>
  <c r="B97" i="18"/>
  <c r="B94" i="18"/>
  <c r="B69" i="18"/>
  <c r="B20" i="18"/>
  <c r="B47" i="18"/>
  <c r="B11" i="18"/>
  <c r="B110" i="18"/>
  <c r="B112" i="18"/>
  <c r="B27" i="18"/>
  <c r="B23" i="18"/>
  <c r="B15" i="18"/>
  <c r="B103" i="18"/>
  <c r="B74" i="18"/>
  <c r="B73" i="18" s="1"/>
  <c r="B3" i="18"/>
  <c r="B2" i="18" s="1"/>
  <c r="B89" i="18"/>
  <c r="B10" i="18"/>
  <c r="B9" i="18" s="1"/>
  <c r="B19" i="18"/>
  <c r="B104" i="18"/>
  <c r="B106" i="18"/>
  <c r="B70" i="18"/>
  <c r="B68" i="18"/>
  <c r="B99" i="18"/>
  <c r="B50" i="18"/>
  <c r="B67" i="18"/>
  <c r="B66" i="18" s="1"/>
  <c r="B114" i="18"/>
  <c r="B41" i="18"/>
  <c r="B22" i="18"/>
  <c r="B98" i="18"/>
  <c r="B75" i="18"/>
  <c r="GG21" i="28"/>
  <c r="AS103" i="28"/>
  <c r="FH14" i="28"/>
  <c r="AY84" i="28"/>
  <c r="I48" i="28"/>
  <c r="BD29" i="28"/>
  <c r="BF25" i="28"/>
  <c r="BN40" i="28"/>
  <c r="BS88" i="28"/>
  <c r="BW24" i="28"/>
  <c r="BX89" i="28"/>
  <c r="BX100" i="28"/>
  <c r="BU73" i="28"/>
  <c r="CC29" i="28"/>
  <c r="CH36" i="28"/>
  <c r="CH41" i="28"/>
  <c r="CM53" i="28"/>
  <c r="CR29" i="28"/>
  <c r="DG12" i="28"/>
  <c r="DG44" i="28"/>
  <c r="DG81" i="28"/>
  <c r="DL76" i="28"/>
  <c r="DL92" i="28"/>
  <c r="DQ53" i="28"/>
  <c r="DV45" i="28"/>
  <c r="EF41" i="28"/>
  <c r="EO18" i="28"/>
  <c r="EO14" i="28" s="1"/>
  <c r="EP61" i="28"/>
  <c r="EZ12" i="28"/>
  <c r="EZ85" i="28"/>
  <c r="FE92" i="28"/>
  <c r="FD66" i="28"/>
  <c r="FD68" i="28" s="1"/>
  <c r="FH24" i="28"/>
  <c r="FJ80" i="28"/>
  <c r="FJ88" i="28"/>
  <c r="FO36" i="28"/>
  <c r="FT32" i="28"/>
  <c r="FY40" i="28"/>
  <c r="FY84" i="28"/>
  <c r="GN12" i="28"/>
  <c r="GN80" i="28"/>
  <c r="GO18" i="28"/>
  <c r="BW25" i="28"/>
  <c r="CM33" i="28"/>
  <c r="CM97" i="28"/>
  <c r="DB88" i="28"/>
  <c r="DE66" i="28"/>
  <c r="DE69" i="28" s="1"/>
  <c r="DL40" i="28"/>
  <c r="DL53" i="28"/>
  <c r="DQ93" i="28"/>
  <c r="EA32" i="28"/>
  <c r="EA48" i="28"/>
  <c r="DZ73" i="28"/>
  <c r="EF12" i="28"/>
  <c r="EF29" i="28"/>
  <c r="EK33" i="28"/>
  <c r="EK100" i="28"/>
  <c r="EU60" i="28"/>
  <c r="FJ12" i="28"/>
  <c r="FJ48" i="28"/>
  <c r="FN19" i="28"/>
  <c r="FN15" i="28" s="1"/>
  <c r="FO53" i="28"/>
  <c r="FY29" i="28"/>
  <c r="FY80" i="28"/>
  <c r="GD32" i="28"/>
  <c r="GD61" i="28"/>
  <c r="GH73" i="28"/>
  <c r="GI88" i="28"/>
  <c r="GM18" i="28"/>
  <c r="GL72" i="28"/>
  <c r="GP66" i="28"/>
  <c r="GP68" i="28" s="1"/>
  <c r="GX45" i="28"/>
  <c r="HC65" i="28"/>
  <c r="HC96" i="28"/>
  <c r="EO21" i="28"/>
  <c r="FH6" i="28"/>
  <c r="FH9" i="28" s="1"/>
  <c r="B33" i="18"/>
  <c r="B92" i="18"/>
  <c r="B32" i="18"/>
  <c r="B34" i="18"/>
  <c r="B35" i="18"/>
  <c r="B31" i="18"/>
  <c r="B78" i="18"/>
  <c r="B109" i="18"/>
  <c r="B72" i="18"/>
  <c r="B36" i="18"/>
  <c r="B113" i="18"/>
  <c r="B108" i="18"/>
  <c r="B71" i="18"/>
  <c r="B53" i="18"/>
  <c r="B16" i="18"/>
  <c r="FX20" i="28"/>
  <c r="GG14" i="28"/>
  <c r="GE21" i="28"/>
  <c r="HB103" i="28"/>
  <c r="DY17" i="28"/>
  <c r="CK21" i="28"/>
  <c r="CN14" i="28"/>
  <c r="CN6" i="28" s="1"/>
  <c r="EV21" i="28"/>
  <c r="CE21" i="28"/>
  <c r="CE14" i="28"/>
  <c r="CE17" i="28" s="1"/>
  <c r="DC20" i="28"/>
  <c r="EI105" i="28"/>
  <c r="BE103" i="28"/>
  <c r="CB69" i="28"/>
  <c r="CB102" i="28"/>
  <c r="E90" i="28"/>
  <c r="E93" i="28" s="1"/>
  <c r="BD89" i="28"/>
  <c r="BW72" i="28"/>
  <c r="CH97" i="28"/>
  <c r="CL73" i="28"/>
  <c r="CK66" i="28"/>
  <c r="CR97" i="28"/>
  <c r="DB84" i="28"/>
  <c r="DG57" i="28"/>
  <c r="DG101" i="28"/>
  <c r="DL84" i="28"/>
  <c r="DQ32" i="28"/>
  <c r="DN73" i="28"/>
  <c r="EP12" i="28"/>
  <c r="EU45" i="28"/>
  <c r="EV24" i="28"/>
  <c r="EV19" i="28"/>
  <c r="EV20" i="28" s="1"/>
  <c r="FR72" i="28"/>
  <c r="GE67" i="28"/>
  <c r="GE103" i="28" s="1"/>
  <c r="GS32" i="28"/>
  <c r="GS57" i="28"/>
  <c r="GR72" i="28"/>
  <c r="HC29" i="28"/>
  <c r="GY66" i="28"/>
  <c r="CB105" i="28"/>
  <c r="AB31" i="28"/>
  <c r="AB32" i="28" s="1"/>
  <c r="AJ35" i="28"/>
  <c r="AJ36" i="28" s="1"/>
  <c r="P35" i="28"/>
  <c r="P37" i="28" s="1"/>
  <c r="M43" i="28"/>
  <c r="M44" i="28" s="1"/>
  <c r="Z35" i="28"/>
  <c r="Z37" i="28" s="1"/>
  <c r="C29" i="18"/>
  <c r="P27" i="28"/>
  <c r="P28" i="28" s="1"/>
  <c r="Z39" i="28"/>
  <c r="Z40" i="28" s="1"/>
  <c r="P87" i="28"/>
  <c r="M87" i="28" s="1"/>
  <c r="M89" i="28" s="1"/>
  <c r="Z31" i="28"/>
  <c r="W31" i="28" s="1"/>
  <c r="W32" i="28" s="1"/>
  <c r="AO31" i="28"/>
  <c r="AL31" i="28" s="1"/>
  <c r="D29" i="18"/>
  <c r="D98" i="18"/>
  <c r="CK102" i="28"/>
  <c r="CK105" i="28" s="1"/>
  <c r="CK69" i="28"/>
  <c r="GO14" i="28"/>
  <c r="GO17" i="28" s="1"/>
  <c r="FD69" i="28"/>
  <c r="DE102" i="28"/>
  <c r="DE105" i="28" s="1"/>
  <c r="DE68" i="28"/>
  <c r="CJ6" i="28"/>
  <c r="CJ9" i="28" s="1"/>
  <c r="CT21" i="28"/>
  <c r="E5" i="27"/>
  <c r="B30" i="18"/>
  <c r="AA12" i="27"/>
  <c r="AA13" i="27" s="1"/>
  <c r="D13" i="28"/>
  <c r="GG6" i="28"/>
  <c r="GG9" i="28" s="1"/>
  <c r="GG17" i="28"/>
  <c r="EC105" i="28"/>
  <c r="FX14" i="28"/>
  <c r="FX17" i="28" s="1"/>
  <c r="FX21" i="28"/>
  <c r="CX21" i="28"/>
  <c r="FK69" i="28"/>
  <c r="FK102" i="28"/>
  <c r="DT103" i="28"/>
  <c r="DO102" i="28"/>
  <c r="DO105" i="28" s="1"/>
  <c r="DO69" i="28"/>
  <c r="DO68" i="28"/>
  <c r="BO20" i="28"/>
  <c r="BO21" i="28"/>
  <c r="FM7" i="28"/>
  <c r="O102" i="28"/>
  <c r="O105" i="28" s="1"/>
  <c r="AC103" i="28"/>
  <c r="AC104" i="28" s="1"/>
  <c r="CY6" i="28"/>
  <c r="CY17" i="28"/>
  <c r="CQ103" i="28"/>
  <c r="BY7" i="28"/>
  <c r="DK7" i="28"/>
  <c r="DQ18" i="28"/>
  <c r="DQ21" i="28" s="1"/>
  <c r="CX15" i="28"/>
  <c r="AU16" i="28"/>
  <c r="BO14" i="28"/>
  <c r="BO6" i="28" s="1"/>
  <c r="AU6" i="28"/>
  <c r="AU8" i="28" s="1"/>
  <c r="AU17" i="28"/>
  <c r="DY6" i="28"/>
  <c r="DJ15" i="28"/>
  <c r="BM17" i="28"/>
  <c r="BM16" i="28"/>
  <c r="BM6" i="28"/>
  <c r="BM9" i="28" s="1"/>
  <c r="CD69" i="28"/>
  <c r="GZ103" i="28"/>
  <c r="GZ104" i="28" s="1"/>
  <c r="FP6" i="28"/>
  <c r="FP17" i="28"/>
  <c r="AA7" i="28"/>
  <c r="DQ66" i="28"/>
  <c r="DQ69" i="28" s="1"/>
  <c r="DM69" i="28"/>
  <c r="DM102" i="28"/>
  <c r="CL14" i="28"/>
  <c r="CL20" i="28"/>
  <c r="FA102" i="28"/>
  <c r="FA69" i="28"/>
  <c r="CZ14" i="28"/>
  <c r="CZ21" i="28"/>
  <c r="CI14" i="28"/>
  <c r="CI21" i="28"/>
  <c r="EN17" i="28"/>
  <c r="EN6" i="28"/>
  <c r="EN9" i="28" s="1"/>
  <c r="CN7" i="28"/>
  <c r="EO103" i="28"/>
  <c r="EO104" i="28" s="1"/>
  <c r="GP14" i="28"/>
  <c r="GP17" i="28" s="1"/>
  <c r="GP21" i="28"/>
  <c r="EL7" i="28"/>
  <c r="CQ14" i="28"/>
  <c r="CQ6" i="28" s="1"/>
  <c r="CQ9" i="28" s="1"/>
  <c r="CQ21" i="28"/>
  <c r="AX25" i="28"/>
  <c r="AX24" i="28"/>
  <c r="AX18" i="28"/>
  <c r="AX14" i="28" s="1"/>
  <c r="AY22" i="28"/>
  <c r="AY25" i="28" s="1"/>
  <c r="AZ24" i="28"/>
  <c r="AZ19" i="28"/>
  <c r="BA72" i="28"/>
  <c r="BD71" i="28"/>
  <c r="BG24" i="28"/>
  <c r="BG19" i="28"/>
  <c r="BG15" i="28"/>
  <c r="BG7" i="28" s="1"/>
  <c r="BG25" i="28"/>
  <c r="BI22" i="28"/>
  <c r="BI25" i="28" s="1"/>
  <c r="BG18" i="28"/>
  <c r="BG20" i="28" s="1"/>
  <c r="BI32" i="28"/>
  <c r="BI33" i="28"/>
  <c r="BI36" i="28"/>
  <c r="BI37" i="28"/>
  <c r="BI80" i="28"/>
  <c r="BI81" i="28"/>
  <c r="BH67" i="28"/>
  <c r="BH103" i="28" s="1"/>
  <c r="BH72" i="28"/>
  <c r="BI71" i="28"/>
  <c r="BF73" i="28"/>
  <c r="BF66" i="28"/>
  <c r="BF69" i="28" s="1"/>
  <c r="BN97" i="28"/>
  <c r="BN96" i="28"/>
  <c r="BJ72" i="28"/>
  <c r="BN71" i="28"/>
  <c r="BJ67" i="28"/>
  <c r="BS33" i="28"/>
  <c r="BS32" i="28"/>
  <c r="BS49" i="28"/>
  <c r="BQ102" i="28"/>
  <c r="BQ69" i="28"/>
  <c r="BS70" i="28"/>
  <c r="BO66" i="28"/>
  <c r="BS66" i="28" s="1"/>
  <c r="BS69" i="28" s="1"/>
  <c r="BO72" i="28"/>
  <c r="BO73" i="28"/>
  <c r="BW21" i="28"/>
  <c r="BW14" i="28"/>
  <c r="BW6" i="28" s="1"/>
  <c r="BW9" i="28" s="1"/>
  <c r="BU18" i="28"/>
  <c r="BU25" i="28"/>
  <c r="BT72" i="28"/>
  <c r="BT67" i="28"/>
  <c r="BX71" i="28"/>
  <c r="CC44" i="28"/>
  <c r="CC45" i="28"/>
  <c r="CC49" i="28"/>
  <c r="CC81" i="28"/>
  <c r="CC80" i="28"/>
  <c r="CK67" i="28"/>
  <c r="CK72" i="28"/>
  <c r="CQ19" i="28"/>
  <c r="CQ15" i="28"/>
  <c r="CQ7" i="28" s="1"/>
  <c r="CQ8" i="28" s="1"/>
  <c r="CR23" i="28"/>
  <c r="B80" i="18"/>
  <c r="GK102" i="28"/>
  <c r="DW14" i="28"/>
  <c r="DW6" i="28" s="1"/>
  <c r="CZ69" i="28"/>
  <c r="CZ102" i="28"/>
  <c r="FQ21" i="28"/>
  <c r="EE69" i="28"/>
  <c r="GT103" i="28"/>
  <c r="DC7" i="28"/>
  <c r="DC16" i="28"/>
  <c r="EQ7" i="28"/>
  <c r="GX66" i="28"/>
  <c r="GX69" i="28"/>
  <c r="GU102" i="28"/>
  <c r="HC67" i="28"/>
  <c r="AV72" i="28"/>
  <c r="AY71" i="28"/>
  <c r="CD103" i="28"/>
  <c r="FB24" i="28"/>
  <c r="FB19" i="28"/>
  <c r="GS23" i="28"/>
  <c r="GP24" i="28"/>
  <c r="GP19" i="28"/>
  <c r="CM23" i="28"/>
  <c r="CM24" i="28" s="1"/>
  <c r="CJ24" i="28"/>
  <c r="J5" i="27"/>
  <c r="J13" i="27"/>
  <c r="B83" i="28"/>
  <c r="G84" i="28"/>
  <c r="L67" i="28"/>
  <c r="L72" i="28"/>
  <c r="E63" i="28"/>
  <c r="J64" i="28"/>
  <c r="AY44" i="28"/>
  <c r="AY45" i="28"/>
  <c r="D58" i="28"/>
  <c r="D61" i="28" s="1"/>
  <c r="I61" i="28"/>
  <c r="I60" i="28"/>
  <c r="D30" i="28"/>
  <c r="D32" i="28" s="1"/>
  <c r="I32" i="28"/>
  <c r="K58" i="28"/>
  <c r="K38" i="28"/>
  <c r="B24" i="27"/>
  <c r="CN25" i="28"/>
  <c r="CR100" i="28"/>
  <c r="CR101" i="28"/>
  <c r="CO88" i="28"/>
  <c r="CO67" i="28"/>
  <c r="EZ18" i="28"/>
  <c r="EZ21" i="28" s="1"/>
  <c r="EV14" i="28"/>
  <c r="B28" i="28"/>
  <c r="GB6" i="28"/>
  <c r="GB9" i="28" s="1"/>
  <c r="GB17" i="28"/>
  <c r="CP7" i="28"/>
  <c r="BR21" i="28"/>
  <c r="EW67" i="28"/>
  <c r="EW72" i="28"/>
  <c r="AT95" i="28"/>
  <c r="AQ96" i="28"/>
  <c r="FM20" i="28"/>
  <c r="FM21" i="28"/>
  <c r="CG20" i="28"/>
  <c r="CG15" i="28"/>
  <c r="CG7" i="28" s="1"/>
  <c r="EV69" i="28"/>
  <c r="EV102" i="28"/>
  <c r="EV104" i="28" s="1"/>
  <c r="EK25" i="28"/>
  <c r="V15" i="28"/>
  <c r="V7" i="28" s="1"/>
  <c r="B9" i="27"/>
  <c r="B10" i="27" s="1"/>
  <c r="AD25" i="28"/>
  <c r="AD18" i="28"/>
  <c r="AD24" i="28"/>
  <c r="Y15" i="27"/>
  <c r="AD19" i="28"/>
  <c r="AH73" i="28"/>
  <c r="AH66" i="28"/>
  <c r="GT19" i="28"/>
  <c r="GT15" i="28" s="1"/>
  <c r="GT24" i="28"/>
  <c r="GX77" i="28"/>
  <c r="GX76" i="28"/>
  <c r="CN20" i="28"/>
  <c r="AN68" i="28"/>
  <c r="AI42" i="27"/>
  <c r="DB36" i="28"/>
  <c r="DB37" i="28"/>
  <c r="DB76" i="28"/>
  <c r="DB77" i="28"/>
  <c r="DB70" i="28"/>
  <c r="CY73" i="28"/>
  <c r="DG36" i="28"/>
  <c r="DG37" i="28"/>
  <c r="DC67" i="28"/>
  <c r="DC103" i="28" s="1"/>
  <c r="DC72" i="28"/>
  <c r="DL81" i="28"/>
  <c r="DL80" i="28"/>
  <c r="DI66" i="28"/>
  <c r="DI68" i="28" s="1"/>
  <c r="DI72" i="28"/>
  <c r="DV70" i="28"/>
  <c r="DV73" i="28" s="1"/>
  <c r="DR66" i="28"/>
  <c r="DR102" i="28" s="1"/>
  <c r="DR73" i="28"/>
  <c r="DR72" i="28"/>
  <c r="EA12" i="28"/>
  <c r="EA13" i="28"/>
  <c r="DW7" i="28"/>
  <c r="DX66" i="28"/>
  <c r="EA66" i="28" s="1"/>
  <c r="EA69" i="28" s="1"/>
  <c r="EA70" i="28"/>
  <c r="EA73" i="28" s="1"/>
  <c r="DX73" i="28"/>
  <c r="EI72" i="28"/>
  <c r="EI67" i="28"/>
  <c r="EI103" i="28" s="1"/>
  <c r="EI104" i="28" s="1"/>
  <c r="EU101" i="28"/>
  <c r="EU100" i="28"/>
  <c r="FT23" i="28"/>
  <c r="FT24" i="28" s="1"/>
  <c r="FP24" i="28"/>
  <c r="FP19" i="28"/>
  <c r="FP15" i="28" s="1"/>
  <c r="FT77" i="28"/>
  <c r="FT76" i="28"/>
  <c r="FQ66" i="28"/>
  <c r="FQ102" i="28" s="1"/>
  <c r="FQ73" i="28"/>
  <c r="GD28" i="28"/>
  <c r="GD29" i="28"/>
  <c r="GC72" i="28"/>
  <c r="GC73" i="28"/>
  <c r="GC66" i="28"/>
  <c r="GO25" i="28"/>
  <c r="GO24" i="28"/>
  <c r="GS22" i="28"/>
  <c r="GS25" i="28" s="1"/>
  <c r="DZ14" i="28"/>
  <c r="DZ20" i="28"/>
  <c r="GH20" i="28"/>
  <c r="GH15" i="28"/>
  <c r="GH16" i="28" s="1"/>
  <c r="FV19" i="28"/>
  <c r="FV20" i="28" s="1"/>
  <c r="FV24" i="28"/>
  <c r="DE14" i="28"/>
  <c r="DE6" i="28" s="1"/>
  <c r="DE9" i="28" s="1"/>
  <c r="AD5" i="27"/>
  <c r="AD13" i="27"/>
  <c r="D23" i="28"/>
  <c r="G12" i="28"/>
  <c r="G13" i="28"/>
  <c r="B11" i="28"/>
  <c r="P22" i="28"/>
  <c r="M18" i="28"/>
  <c r="M14" i="28" s="1"/>
  <c r="M6" i="28" s="1"/>
  <c r="AY61" i="28"/>
  <c r="D50" i="28"/>
  <c r="D53" i="28" s="1"/>
  <c r="I52" i="28"/>
  <c r="I89" i="28"/>
  <c r="D86" i="28"/>
  <c r="G15" i="27"/>
  <c r="L19" i="28"/>
  <c r="V25" i="28"/>
  <c r="V18" i="28"/>
  <c r="V14" i="28" s="1"/>
  <c r="Z22" i="28"/>
  <c r="Q15" i="27"/>
  <c r="Q12" i="27" s="1"/>
  <c r="V24" i="28"/>
  <c r="D44" i="27"/>
  <c r="AE44" i="27"/>
  <c r="AK14" i="28"/>
  <c r="AK21" i="28"/>
  <c r="BB18" i="28"/>
  <c r="BD22" i="28"/>
  <c r="BD25" i="28" s="1"/>
  <c r="BB25" i="28"/>
  <c r="BH19" i="28"/>
  <c r="BH24" i="28"/>
  <c r="BL15" i="28"/>
  <c r="BL16" i="28" s="1"/>
  <c r="BL20" i="28"/>
  <c r="BJ25" i="28"/>
  <c r="BJ24" i="28"/>
  <c r="BX85" i="28"/>
  <c r="BX84" i="28"/>
  <c r="CF19" i="28"/>
  <c r="CF15" i="28" s="1"/>
  <c r="CF24" i="28"/>
  <c r="CH76" i="28"/>
  <c r="CH77" i="28"/>
  <c r="CW29" i="28"/>
  <c r="CW28" i="28"/>
  <c r="CW96" i="28"/>
  <c r="CW97" i="28"/>
  <c r="DE15" i="28"/>
  <c r="DE7" i="28" s="1"/>
  <c r="DE8" i="28" s="1"/>
  <c r="DE20" i="28"/>
  <c r="DF14" i="28"/>
  <c r="DF16" i="28" s="1"/>
  <c r="DF20" i="28"/>
  <c r="DD73" i="28"/>
  <c r="DD66" i="28"/>
  <c r="DG70" i="28"/>
  <c r="DG73" i="28" s="1"/>
  <c r="DL57" i="28"/>
  <c r="DL56" i="28"/>
  <c r="FJ41" i="28"/>
  <c r="FJ40" i="28"/>
  <c r="GG66" i="28"/>
  <c r="GG68" i="28" s="1"/>
  <c r="GG72" i="28"/>
  <c r="GI70" i="28"/>
  <c r="GI73" i="28"/>
  <c r="GG73" i="28"/>
  <c r="HC33" i="28"/>
  <c r="HC32" i="28"/>
  <c r="D39" i="28"/>
  <c r="AR40" i="28"/>
  <c r="AP44" i="28"/>
  <c r="AT43" i="28"/>
  <c r="D51" i="28"/>
  <c r="D52" i="28" s="1"/>
  <c r="AR52" i="28"/>
  <c r="FV64" i="28"/>
  <c r="CT76" i="28"/>
  <c r="AQ75" i="28"/>
  <c r="AQ76" i="28" s="1"/>
  <c r="CT71" i="28"/>
  <c r="DN84" i="28"/>
  <c r="DN67" i="28"/>
  <c r="DN103" i="28" s="1"/>
  <c r="GU92" i="28"/>
  <c r="GU67" i="28"/>
  <c r="GU68" i="28" s="1"/>
  <c r="FQ92" i="28"/>
  <c r="FQ67" i="28"/>
  <c r="EM92" i="28"/>
  <c r="DX92" i="28"/>
  <c r="AQ91" i="28"/>
  <c r="D11" i="28"/>
  <c r="D12" i="28" s="1"/>
  <c r="I12" i="28"/>
  <c r="I36" i="28"/>
  <c r="D35" i="28"/>
  <c r="I37" i="28"/>
  <c r="D30" i="27"/>
  <c r="D21" i="27"/>
  <c r="AH16" i="27"/>
  <c r="AH12" i="27"/>
  <c r="AH13" i="27" s="1"/>
  <c r="F35" i="27"/>
  <c r="N72" i="28"/>
  <c r="N67" i="28"/>
  <c r="N103" i="28" s="1"/>
  <c r="E27" i="28"/>
  <c r="AX103" i="28"/>
  <c r="AY70" i="28"/>
  <c r="AY73" i="28" s="1"/>
  <c r="AU73" i="28"/>
  <c r="G88" i="28"/>
  <c r="B87" i="28"/>
  <c r="J101" i="28"/>
  <c r="E98" i="28"/>
  <c r="K98" i="28"/>
  <c r="B98" i="28"/>
  <c r="E36" i="27"/>
  <c r="AN25" i="28"/>
  <c r="AN18" i="28"/>
  <c r="AN14" i="28" s="1"/>
  <c r="AF22" i="27"/>
  <c r="B21" i="27"/>
  <c r="B22" i="27" s="1"/>
  <c r="BN36" i="28"/>
  <c r="BN37" i="28"/>
  <c r="CB25" i="28"/>
  <c r="CC22" i="28"/>
  <c r="CC25" i="28" s="1"/>
  <c r="CH22" i="28"/>
  <c r="CG25" i="28"/>
  <c r="CG24" i="28"/>
  <c r="CM77" i="28"/>
  <c r="CM76" i="28"/>
  <c r="CQ73" i="28"/>
  <c r="CQ66" i="28"/>
  <c r="CQ102" i="28" s="1"/>
  <c r="CQ105" i="28" s="1"/>
  <c r="CR70" i="28"/>
  <c r="CR73" i="28" s="1"/>
  <c r="CT25" i="28"/>
  <c r="CW22" i="28"/>
  <c r="CW41" i="28"/>
  <c r="CW40" i="28"/>
  <c r="CW89" i="28"/>
  <c r="CW88" i="28"/>
  <c r="DG22" i="28"/>
  <c r="DG25" i="28" s="1"/>
  <c r="DE24" i="28"/>
  <c r="DE25" i="28"/>
  <c r="DF66" i="28"/>
  <c r="DF73" i="28"/>
  <c r="DF72" i="28"/>
  <c r="DM19" i="28"/>
  <c r="DM15" i="28" s="1"/>
  <c r="DM24" i="28"/>
  <c r="GE69" i="28"/>
  <c r="GN32" i="28"/>
  <c r="GN33" i="28"/>
  <c r="EH40" i="28"/>
  <c r="DS40" i="28"/>
  <c r="BA40" i="28"/>
  <c r="AQ39" i="28"/>
  <c r="GF64" i="28"/>
  <c r="AP76" i="28"/>
  <c r="FV76" i="28"/>
  <c r="FV71" i="28"/>
  <c r="GF80" i="28"/>
  <c r="GF71" i="28"/>
  <c r="EH67" i="28"/>
  <c r="EH72" i="28"/>
  <c r="CJ84" i="28"/>
  <c r="CJ67" i="28"/>
  <c r="CJ103" i="28" s="1"/>
  <c r="BP84" i="28"/>
  <c r="AQ83" i="28"/>
  <c r="AT90" i="28"/>
  <c r="AT93" i="28"/>
  <c r="AQ93" i="28"/>
  <c r="C90" i="28"/>
  <c r="E54" i="28"/>
  <c r="E56" i="28"/>
  <c r="AS57" i="28"/>
  <c r="AC15" i="27"/>
  <c r="CS14" i="28"/>
  <c r="CS21" i="28"/>
  <c r="GQ103" i="28"/>
  <c r="ET102" i="28"/>
  <c r="ET104" i="28" s="1"/>
  <c r="ET68" i="28"/>
  <c r="FK68" i="28"/>
  <c r="BY14" i="28"/>
  <c r="BY17" i="28" s="1"/>
  <c r="BY20" i="28"/>
  <c r="CB14" i="28"/>
  <c r="ET21" i="28"/>
  <c r="AT79" i="28"/>
  <c r="AT80" i="28" s="1"/>
  <c r="AQ80" i="28"/>
  <c r="GY21" i="28"/>
  <c r="GY20" i="28"/>
  <c r="AP14" i="28"/>
  <c r="AP6" i="28" s="1"/>
  <c r="AP9" i="28" s="1"/>
  <c r="AP21" i="28"/>
  <c r="GQ14" i="28"/>
  <c r="GQ17" i="28" s="1"/>
  <c r="GQ20" i="28"/>
  <c r="F8" i="27"/>
  <c r="D19" i="27"/>
  <c r="F29" i="27"/>
  <c r="D99" i="28"/>
  <c r="D100" i="28" s="1"/>
  <c r="I100" i="28"/>
  <c r="AS73" i="28"/>
  <c r="AS66" i="28"/>
  <c r="AS102" i="28" s="1"/>
  <c r="AT70" i="28"/>
  <c r="AT73" i="28"/>
  <c r="AP73" i="28"/>
  <c r="AP66" i="28"/>
  <c r="AP69" i="28" s="1"/>
  <c r="E35" i="28"/>
  <c r="J36" i="28"/>
  <c r="AM7" i="28"/>
  <c r="AP25" i="28"/>
  <c r="J18" i="28"/>
  <c r="J21" i="28" s="1"/>
  <c r="J25" i="28"/>
  <c r="I45" i="28"/>
  <c r="I44" i="28"/>
  <c r="D87" i="28"/>
  <c r="D88" i="28" s="1"/>
  <c r="I88" i="28"/>
  <c r="T19" i="28"/>
  <c r="T15" i="28" s="1"/>
  <c r="T7" i="28" s="1"/>
  <c r="O15" i="27"/>
  <c r="D33" i="27"/>
  <c r="X67" i="28"/>
  <c r="X72" i="28"/>
  <c r="E45" i="27"/>
  <c r="AD73" i="28"/>
  <c r="AD66" i="28"/>
  <c r="BB67" i="28"/>
  <c r="BB103" i="28" s="1"/>
  <c r="BB104" i="28" s="1"/>
  <c r="BB72" i="28"/>
  <c r="BA66" i="28"/>
  <c r="BA73" i="28"/>
  <c r="BJ66" i="28"/>
  <c r="BJ69" i="28" s="1"/>
  <c r="BN70" i="28"/>
  <c r="BQ67" i="28"/>
  <c r="BQ68" i="28" s="1"/>
  <c r="BQ72" i="28"/>
  <c r="BX23" i="28"/>
  <c r="BU24" i="28"/>
  <c r="BV103" i="28"/>
  <c r="BU69" i="28"/>
  <c r="BU102" i="28"/>
  <c r="CC61" i="28"/>
  <c r="CC65" i="28"/>
  <c r="BZ66" i="28"/>
  <c r="BZ102" i="28" s="1"/>
  <c r="BZ105" i="28" s="1"/>
  <c r="CC70" i="28"/>
  <c r="CC73" i="28" s="1"/>
  <c r="CH28" i="28"/>
  <c r="CI66" i="28"/>
  <c r="CI102" i="28" s="1"/>
  <c r="CM70" i="28"/>
  <c r="CN24" i="28"/>
  <c r="CN103" i="28"/>
  <c r="CN68" i="28"/>
  <c r="DB60" i="28"/>
  <c r="DB61" i="28"/>
  <c r="DG29" i="28"/>
  <c r="DG28" i="28"/>
  <c r="DQ89" i="28"/>
  <c r="DQ88" i="28"/>
  <c r="DV36" i="28"/>
  <c r="DV37" i="28"/>
  <c r="DT66" i="28"/>
  <c r="DT72" i="28"/>
  <c r="DX18" i="28"/>
  <c r="DX21" i="28" s="1"/>
  <c r="EA22" i="28"/>
  <c r="EA25" i="28" s="1"/>
  <c r="EK81" i="28"/>
  <c r="EK80" i="28"/>
  <c r="EG67" i="28"/>
  <c r="EG103" i="28" s="1"/>
  <c r="EK71" i="28"/>
  <c r="EH66" i="28"/>
  <c r="EH102" i="28" s="1"/>
  <c r="EK70" i="28"/>
  <c r="EL25" i="28"/>
  <c r="EL24" i="28"/>
  <c r="EL18" i="28"/>
  <c r="EP29" i="28"/>
  <c r="EP28" i="28"/>
  <c r="ES67" i="28"/>
  <c r="ES103" i="28" s="1"/>
  <c r="ES104" i="28" s="1"/>
  <c r="ES72" i="28"/>
  <c r="EZ97" i="28"/>
  <c r="EZ96" i="28"/>
  <c r="FS19" i="28"/>
  <c r="FS15" i="28" s="1"/>
  <c r="FS7" i="28" s="1"/>
  <c r="FS24" i="28"/>
  <c r="FT36" i="28"/>
  <c r="FT37" i="28"/>
  <c r="FS73" i="28"/>
  <c r="FS66" i="28"/>
  <c r="FS102" i="28" s="1"/>
  <c r="FS72" i="28"/>
  <c r="FU19" i="28"/>
  <c r="FU15" i="28" s="1"/>
  <c r="FY23" i="28"/>
  <c r="GX22" i="28"/>
  <c r="GV24" i="28"/>
  <c r="GV18" i="28"/>
  <c r="CO19" i="28"/>
  <c r="CO15" i="28" s="1"/>
  <c r="FN14" i="28"/>
  <c r="FN21" i="28"/>
  <c r="L66" i="28"/>
  <c r="L73" i="28"/>
  <c r="B43" i="28"/>
  <c r="D39" i="27"/>
  <c r="Y66" i="28"/>
  <c r="Y68" i="28" s="1"/>
  <c r="Y72" i="28"/>
  <c r="AM66" i="28"/>
  <c r="AO66" i="28"/>
  <c r="AM73" i="28"/>
  <c r="AN72" i="28"/>
  <c r="BT18" i="28"/>
  <c r="BT25" i="28"/>
  <c r="BX92" i="28"/>
  <c r="BX93" i="28"/>
  <c r="CH100" i="28"/>
  <c r="CH101" i="28"/>
  <c r="CM81" i="28"/>
  <c r="CM80" i="28"/>
  <c r="CS67" i="28"/>
  <c r="DH18" i="28"/>
  <c r="DH14" i="28" s="1"/>
  <c r="DH25" i="28"/>
  <c r="DP67" i="28"/>
  <c r="DP68" i="28" s="1"/>
  <c r="DP72" i="28"/>
  <c r="DZ72" i="28"/>
  <c r="EF61" i="28"/>
  <c r="EF60" i="28"/>
  <c r="FI66" i="28"/>
  <c r="FI73" i="28"/>
  <c r="GD23" i="28"/>
  <c r="GE19" i="28"/>
  <c r="GE20" i="28" s="1"/>
  <c r="GI23" i="28"/>
  <c r="HC40" i="28"/>
  <c r="HC41" i="28"/>
  <c r="AR13" i="28"/>
  <c r="AT10" i="28"/>
  <c r="AT26" i="28"/>
  <c r="AT29" i="28" s="1"/>
  <c r="AR28" i="28"/>
  <c r="GU28" i="28"/>
  <c r="GU23" i="28"/>
  <c r="GU24" i="28" s="1"/>
  <c r="FG28" i="28"/>
  <c r="FG23" i="28"/>
  <c r="HC71" i="28"/>
  <c r="HC72" i="28" s="1"/>
  <c r="ER69" i="28"/>
  <c r="GV68" i="28"/>
  <c r="GV103" i="28"/>
  <c r="GV104" i="28" s="1"/>
  <c r="CH23" i="28"/>
  <c r="CH24" i="28" s="1"/>
  <c r="CT24" i="28"/>
  <c r="AS72" i="28"/>
  <c r="AU72" i="28"/>
  <c r="B86" i="28"/>
  <c r="B88" i="28" s="1"/>
  <c r="K86" i="28"/>
  <c r="AM24" i="28"/>
  <c r="AM18" i="28"/>
  <c r="AM14" i="28" s="1"/>
  <c r="BA25" i="28"/>
  <c r="BA18" i="28"/>
  <c r="BE66" i="28"/>
  <c r="BE69" i="28" s="1"/>
  <c r="BI70" i="28"/>
  <c r="BI73" i="28"/>
  <c r="BS22" i="28"/>
  <c r="CA18" i="28"/>
  <c r="CC18" i="28" s="1"/>
  <c r="CC21" i="28" s="1"/>
  <c r="CO25" i="28"/>
  <c r="CO18" i="28"/>
  <c r="DD67" i="28"/>
  <c r="DH19" i="28"/>
  <c r="DH20" i="28" s="1"/>
  <c r="ER18" i="28"/>
  <c r="EU22" i="28"/>
  <c r="FK24" i="28"/>
  <c r="FU66" i="28"/>
  <c r="FU69" i="28" s="1"/>
  <c r="FU73" i="28"/>
  <c r="HA18" i="28"/>
  <c r="HA21" i="28" s="1"/>
  <c r="HA24" i="28"/>
  <c r="FC25" i="28"/>
  <c r="FV73" i="28"/>
  <c r="FV66" i="28"/>
  <c r="FV102" i="28" s="1"/>
  <c r="FV105" i="28" s="1"/>
  <c r="GR73" i="28"/>
  <c r="DS71" i="28"/>
  <c r="DV71" i="28" s="1"/>
  <c r="DV72" i="28" s="1"/>
  <c r="R25" i="28"/>
  <c r="GM66" i="28"/>
  <c r="GM68" i="28" s="1"/>
  <c r="GM73" i="28"/>
  <c r="HC22" i="28"/>
  <c r="EW28" i="28"/>
  <c r="EW23" i="28"/>
  <c r="EW24" i="28" s="1"/>
  <c r="EC71" i="28"/>
  <c r="EC76" i="28"/>
  <c r="AT94" i="28"/>
  <c r="AT97" i="28"/>
  <c r="E62" i="28"/>
  <c r="AQ22" i="28"/>
  <c r="E34" i="28"/>
  <c r="E37" i="28" s="1"/>
  <c r="AT34" i="28"/>
  <c r="AT37" i="28" s="1"/>
  <c r="D24" i="27"/>
  <c r="D25" i="27" s="1"/>
  <c r="G22" i="28"/>
  <c r="C98" i="18"/>
  <c r="HC18" i="28"/>
  <c r="HC21" i="28" s="1"/>
  <c r="BA14" i="28"/>
  <c r="BA6" i="28" s="1"/>
  <c r="BA9" i="28" s="1"/>
  <c r="BA21" i="28"/>
  <c r="FS69" i="28"/>
  <c r="DN68" i="28"/>
  <c r="D33" i="28"/>
  <c r="GP20" i="28"/>
  <c r="GP15" i="28"/>
  <c r="GP16" i="28" s="1"/>
  <c r="AZ15" i="28"/>
  <c r="GS19" i="28"/>
  <c r="DY9" i="28"/>
  <c r="GV21" i="28"/>
  <c r="GV14" i="28"/>
  <c r="GV17" i="28" s="1"/>
  <c r="FS20" i="28"/>
  <c r="CN104" i="28"/>
  <c r="AS69" i="28"/>
  <c r="E57" i="28"/>
  <c r="FV72" i="28"/>
  <c r="FY71" i="28"/>
  <c r="FY72" i="28" s="1"/>
  <c r="FV67" i="28"/>
  <c r="FV68" i="28" s="1"/>
  <c r="DD103" i="28"/>
  <c r="AT39" i="28"/>
  <c r="AT40" i="28" s="1"/>
  <c r="AQ40" i="28"/>
  <c r="DF17" i="28"/>
  <c r="DF6" i="28"/>
  <c r="DF9" i="28" s="1"/>
  <c r="CF20" i="28"/>
  <c r="D46" i="27"/>
  <c r="Q16" i="27"/>
  <c r="B13" i="28"/>
  <c r="DI69" i="28"/>
  <c r="EW103" i="28"/>
  <c r="BU21" i="28"/>
  <c r="BU14" i="28"/>
  <c r="BS73" i="28"/>
  <c r="BF102" i="28"/>
  <c r="BH68" i="28"/>
  <c r="GP6" i="28"/>
  <c r="GP9" i="28" s="1"/>
  <c r="CZ6" i="28"/>
  <c r="CZ9" i="28" s="1"/>
  <c r="CZ17" i="28"/>
  <c r="BO17" i="28"/>
  <c r="CY9" i="28"/>
  <c r="DS72" i="28"/>
  <c r="DP103" i="28"/>
  <c r="DP104" i="28" s="1"/>
  <c r="BT20" i="28"/>
  <c r="CW25" i="28"/>
  <c r="GG102" i="28"/>
  <c r="GG104" i="28" s="1"/>
  <c r="GG69" i="28"/>
  <c r="BL7" i="28"/>
  <c r="DE17" i="28"/>
  <c r="DX69" i="28"/>
  <c r="AD15" i="28"/>
  <c r="AD7" i="28" s="1"/>
  <c r="BJ103" i="28"/>
  <c r="FV69" i="28"/>
  <c r="FU102" i="28"/>
  <c r="AM21" i="28"/>
  <c r="HA20" i="28"/>
  <c r="Y102" i="28"/>
  <c r="Y105" i="28" s="1"/>
  <c r="B44" i="28"/>
  <c r="EH69" i="28"/>
  <c r="BJ102" i="28"/>
  <c r="BJ105" i="28" s="1"/>
  <c r="O12" i="27"/>
  <c r="O6" i="27" s="1"/>
  <c r="J14" i="28"/>
  <c r="J17" i="28" s="1"/>
  <c r="AP102" i="28"/>
  <c r="AP105" i="28" s="1"/>
  <c r="AN21" i="28"/>
  <c r="G16" i="27"/>
  <c r="G12" i="27"/>
  <c r="G6" i="27" s="1"/>
  <c r="AH102" i="28"/>
  <c r="AH69" i="28"/>
  <c r="AC41" i="27"/>
  <c r="GS24" i="28"/>
  <c r="DW17" i="28"/>
  <c r="CK103" i="28"/>
  <c r="CK68" i="28"/>
  <c r="BW17" i="28"/>
  <c r="DE104" i="28"/>
  <c r="BS25" i="28"/>
  <c r="FG19" i="28"/>
  <c r="FG15" i="28"/>
  <c r="FG24" i="28"/>
  <c r="DX14" i="28"/>
  <c r="EA14" i="28" s="1"/>
  <c r="EA17" i="28" s="1"/>
  <c r="CI69" i="28"/>
  <c r="CI68" i="28"/>
  <c r="CB6" i="28"/>
  <c r="AQ71" i="28"/>
  <c r="AQ72" i="28" s="1"/>
  <c r="EV105" i="28"/>
  <c r="GK105" i="28"/>
  <c r="CQ20" i="28"/>
  <c r="DM105" i="28"/>
  <c r="AQ25" i="28"/>
  <c r="AQ18" i="28"/>
  <c r="AQ14" i="28" s="1"/>
  <c r="EW19" i="28"/>
  <c r="EW20" i="28" s="1"/>
  <c r="GM69" i="28"/>
  <c r="ER14" i="28"/>
  <c r="ER6" i="28" s="1"/>
  <c r="ER9" i="28" s="1"/>
  <c r="ER21" i="28"/>
  <c r="CA20" i="28"/>
  <c r="BE68" i="28"/>
  <c r="AM69" i="28"/>
  <c r="AM102" i="28"/>
  <c r="AH41" i="27"/>
  <c r="AH43" i="27" s="1"/>
  <c r="BZ69" i="28"/>
  <c r="BQ103" i="28"/>
  <c r="X103" i="28"/>
  <c r="GQ16" i="28"/>
  <c r="ET105" i="28"/>
  <c r="CQ69" i="28"/>
  <c r="CT72" i="28"/>
  <c r="CT67" i="28"/>
  <c r="CT103" i="28" s="1"/>
  <c r="CW103" i="28" s="1"/>
  <c r="DE16" i="28"/>
  <c r="AK6" i="28"/>
  <c r="V21" i="28"/>
  <c r="FV15" i="28"/>
  <c r="FV7" i="28" s="1"/>
  <c r="GH7" i="28"/>
  <c r="DR68" i="28"/>
  <c r="V20" i="28"/>
  <c r="EA24" i="28"/>
  <c r="GU105" i="28"/>
  <c r="FO14" i="28"/>
  <c r="FO17" i="28" s="1"/>
  <c r="CI17" i="28"/>
  <c r="CI6" i="28"/>
  <c r="FA105" i="28"/>
  <c r="CL6" i="28"/>
  <c r="CL17" i="28"/>
  <c r="CX7" i="28"/>
  <c r="D3" i="18"/>
  <c r="D2" i="18"/>
  <c r="D69" i="18"/>
  <c r="D25" i="18"/>
  <c r="D105" i="18"/>
  <c r="D26" i="18"/>
  <c r="D77" i="18"/>
  <c r="D22" i="18"/>
  <c r="D90" i="18"/>
  <c r="C77" i="18"/>
  <c r="C26" i="18"/>
  <c r="C20" i="18"/>
  <c r="D104" i="18"/>
  <c r="D19" i="18"/>
  <c r="C104" i="18"/>
  <c r="C19" i="18"/>
  <c r="D84" i="18"/>
  <c r="D28" i="18"/>
  <c r="D17" i="18"/>
  <c r="D16" i="18"/>
  <c r="D76" i="18"/>
  <c r="D83" i="18"/>
  <c r="D21" i="18"/>
  <c r="GV6" i="28"/>
  <c r="FG20" i="28"/>
  <c r="J6" i="28"/>
  <c r="D4" i="18"/>
  <c r="D95" i="18"/>
  <c r="BU6" i="28"/>
  <c r="CT68" i="28"/>
  <c r="AM105" i="28"/>
  <c r="AQ21" i="28"/>
  <c r="BF105" i="28"/>
  <c r="DF8" i="28"/>
  <c r="FY67" i="28"/>
  <c r="BA17" i="28"/>
  <c r="CI9" i="28"/>
  <c r="FV16" i="28"/>
  <c r="D91" i="18"/>
  <c r="D24" i="18"/>
  <c r="AZ7" i="28"/>
  <c r="D97" i="18"/>
  <c r="D20" i="18"/>
  <c r="GP7" i="28"/>
  <c r="GP8" i="28" s="1"/>
  <c r="D74" i="18"/>
  <c r="D73" i="18" s="1"/>
  <c r="D103" i="18"/>
  <c r="D15" i="18"/>
  <c r="D93" i="18"/>
  <c r="D8" i="18"/>
  <c r="D102" i="18"/>
  <c r="D111" i="18"/>
  <c r="C17" i="18"/>
  <c r="C16" i="18" s="1"/>
  <c r="C42" i="18"/>
  <c r="C76" i="18"/>
  <c r="C97" i="18"/>
  <c r="D46" i="18"/>
  <c r="C22" i="18"/>
  <c r="C90" i="18"/>
  <c r="D42" i="18"/>
  <c r="C28" i="18"/>
  <c r="C84" i="18"/>
  <c r="D75" i="18"/>
  <c r="D12" i="18"/>
  <c r="C24" i="18"/>
  <c r="C23" i="18" s="1"/>
  <c r="C91" i="18"/>
  <c r="D6" i="18"/>
  <c r="D81" i="18"/>
  <c r="C105" i="18"/>
  <c r="C25" i="18"/>
  <c r="C21" i="18"/>
  <c r="C83" i="18"/>
  <c r="D82" i="18"/>
  <c r="D13" i="18"/>
  <c r="D70" i="18"/>
  <c r="D27" i="18"/>
  <c r="D23" i="18"/>
  <c r="D112" i="18"/>
  <c r="D45" i="18"/>
  <c r="GV9" i="28"/>
  <c r="C69" i="18"/>
  <c r="D38" i="18"/>
  <c r="C70" i="18"/>
  <c r="C79" i="18"/>
  <c r="D100" i="18"/>
  <c r="D40" i="18"/>
  <c r="D88" i="18"/>
  <c r="D87" i="18" s="1"/>
  <c r="C15" i="18"/>
  <c r="D68" i="18"/>
  <c r="D7" i="18"/>
  <c r="D49" i="18"/>
  <c r="D18" i="18"/>
  <c r="C107" i="18"/>
  <c r="D109" i="18"/>
  <c r="D108" i="18" s="1"/>
  <c r="D67" i="18"/>
  <c r="D107" i="18"/>
  <c r="C74" i="18"/>
  <c r="C3" i="18"/>
  <c r="C2" i="18" s="1"/>
  <c r="C95" i="18"/>
  <c r="C94" i="18" s="1"/>
  <c r="C4" i="18"/>
  <c r="D47" i="18"/>
  <c r="D41" i="18"/>
  <c r="D79" i="18"/>
  <c r="C86" i="18"/>
  <c r="C43" i="18"/>
  <c r="D14" i="18"/>
  <c r="D96" i="18"/>
  <c r="D43" i="18"/>
  <c r="D86" i="18"/>
  <c r="C18" i="18"/>
  <c r="C111" i="18"/>
  <c r="D89" i="18"/>
  <c r="D10" i="18"/>
  <c r="D9" i="18" s="1"/>
  <c r="C112" i="18"/>
  <c r="C27" i="18"/>
  <c r="C13" i="18"/>
  <c r="C41" i="18"/>
  <c r="C82" i="18"/>
  <c r="C103" i="18"/>
  <c r="C88" i="18"/>
  <c r="C87" i="18" s="1"/>
  <c r="C7" i="18"/>
  <c r="C93" i="18"/>
  <c r="C38" i="18"/>
  <c r="C37" i="18" s="1"/>
  <c r="C100" i="18"/>
  <c r="C114" i="18"/>
  <c r="C40" i="18"/>
  <c r="D5" i="18"/>
  <c r="D72" i="18"/>
  <c r="C81" i="18"/>
  <c r="C6" i="18"/>
  <c r="C14" i="18"/>
  <c r="C96" i="18"/>
  <c r="C89" i="18"/>
  <c r="C10" i="18"/>
  <c r="C9" i="18" s="1"/>
  <c r="C102" i="18"/>
  <c r="C101" i="18" s="1"/>
  <c r="C8" i="18"/>
  <c r="C68" i="18"/>
  <c r="C12" i="18"/>
  <c r="C75" i="18"/>
  <c r="D11" i="18"/>
  <c r="C67" i="18"/>
  <c r="C66" i="18" s="1"/>
  <c r="D110" i="18"/>
  <c r="C72" i="18"/>
  <c r="C39" i="18"/>
  <c r="D114" i="18"/>
  <c r="D39" i="18"/>
  <c r="D37" i="18"/>
  <c r="D106" i="18"/>
  <c r="D101" i="18"/>
  <c r="D35" i="18"/>
  <c r="D78" i="18"/>
  <c r="D31" i="18"/>
  <c r="D30" i="18"/>
  <c r="D50" i="18"/>
  <c r="C5" i="18"/>
  <c r="C109" i="18"/>
  <c r="C11" i="18"/>
  <c r="C110" i="18"/>
  <c r="D34" i="18"/>
  <c r="D85" i="18"/>
  <c r="D80" i="18"/>
  <c r="D99" i="18"/>
  <c r="D94" i="18"/>
  <c r="D32" i="18"/>
  <c r="D53" i="18"/>
  <c r="D92" i="18"/>
  <c r="D33" i="18"/>
  <c r="D48" i="18"/>
  <c r="D44" i="18"/>
  <c r="D71" i="18"/>
  <c r="D66" i="18"/>
  <c r="D36" i="18"/>
  <c r="D113" i="18"/>
  <c r="C46" i="18"/>
  <c r="C92" i="18"/>
  <c r="C33" i="18"/>
  <c r="C47" i="18"/>
  <c r="C49" i="18"/>
  <c r="C99" i="18"/>
  <c r="C32" i="18"/>
  <c r="C106" i="18"/>
  <c r="C35" i="18"/>
  <c r="C45" i="18"/>
  <c r="C44" i="18" s="1"/>
  <c r="C53" i="18"/>
  <c r="C31" i="18"/>
  <c r="C78" i="18"/>
  <c r="C73" i="18"/>
  <c r="C71" i="18"/>
  <c r="C50" i="18"/>
  <c r="C48" i="18"/>
  <c r="C34" i="18"/>
  <c r="C85" i="18"/>
  <c r="C80" i="18"/>
  <c r="C113" i="18"/>
  <c r="C108" i="18"/>
  <c r="C36" i="18"/>
  <c r="C30" i="18"/>
  <c r="AE35" i="28"/>
  <c r="AE36" i="28" s="1"/>
  <c r="AL35" i="28"/>
  <c r="AG18" i="27" s="1"/>
  <c r="AJ18" i="27" s="1"/>
  <c r="AJ19" i="27" s="1"/>
  <c r="AG39" i="28"/>
  <c r="AB21" i="27" s="1"/>
  <c r="AE21" i="27" s="1"/>
  <c r="AE22" i="27" s="1"/>
  <c r="AJ28" i="28"/>
  <c r="AG43" i="28"/>
  <c r="AG45" i="28" s="1"/>
  <c r="AB27" i="28"/>
  <c r="AB28" i="28" s="1"/>
  <c r="P33" i="28"/>
  <c r="M31" i="28"/>
  <c r="M32" i="28" s="1"/>
  <c r="P32" i="28"/>
  <c r="AG87" i="28"/>
  <c r="AG89" i="28" s="1"/>
  <c r="AE37" i="28"/>
  <c r="P47" i="28"/>
  <c r="P48" i="28" s="1"/>
  <c r="AX16" i="28"/>
  <c r="AX17" i="28"/>
  <c r="AX6" i="28"/>
  <c r="DX6" i="28"/>
  <c r="DX9" i="28" s="1"/>
  <c r="HA14" i="28"/>
  <c r="CS6" i="28"/>
  <c r="CS17" i="28"/>
  <c r="DD102" i="28"/>
  <c r="DD69" i="28"/>
  <c r="FX16" i="28"/>
  <c r="FX6" i="28"/>
  <c r="S6" i="28"/>
  <c r="EW17" i="28"/>
  <c r="EW6" i="28"/>
  <c r="EW9" i="28" s="1"/>
  <c r="FZ20" i="28"/>
  <c r="FZ15" i="28"/>
  <c r="FZ7" i="28" s="1"/>
  <c r="AA6" i="27"/>
  <c r="AA7" i="27" s="1"/>
  <c r="DD68" i="28"/>
  <c r="DT68" i="28"/>
  <c r="DT102" i="28"/>
  <c r="DT69" i="28"/>
  <c r="CM73" i="28"/>
  <c r="CH25" i="28"/>
  <c r="D36" i="28"/>
  <c r="D37" i="28"/>
  <c r="AT91" i="28"/>
  <c r="AT92" i="28" s="1"/>
  <c r="AQ92" i="28"/>
  <c r="GO6" i="28"/>
  <c r="Z32" i="28"/>
  <c r="AJ22" i="28"/>
  <c r="AH18" i="28"/>
  <c r="AH24" i="28"/>
  <c r="AH25" i="28"/>
  <c r="AI24" i="28"/>
  <c r="AD15" i="27"/>
  <c r="AI19" i="28"/>
  <c r="AI15" i="28" s="1"/>
  <c r="AF102" i="28"/>
  <c r="AF68" i="28"/>
  <c r="AF69" i="28"/>
  <c r="AG66" i="28"/>
  <c r="AG102" i="28" s="1"/>
  <c r="AJ70" i="28"/>
  <c r="BK25" i="28"/>
  <c r="BK18" i="28"/>
  <c r="BN22" i="28"/>
  <c r="BN25" i="28" s="1"/>
  <c r="BV25" i="28"/>
  <c r="BX22" i="28"/>
  <c r="BX25" i="28" s="1"/>
  <c r="BV18" i="28"/>
  <c r="BX18" i="28" s="1"/>
  <c r="BX21" i="28" s="1"/>
  <c r="CD18" i="28"/>
  <c r="CD25" i="28"/>
  <c r="CD24" i="28"/>
  <c r="CH32" i="28"/>
  <c r="CH33" i="28"/>
  <c r="CM92" i="28"/>
  <c r="CM93" i="28"/>
  <c r="CP18" i="28"/>
  <c r="CP25" i="28"/>
  <c r="CR22" i="28"/>
  <c r="CP24" i="28"/>
  <c r="CV67" i="28"/>
  <c r="CW67" i="28" s="1"/>
  <c r="CV72" i="28"/>
  <c r="CW71" i="28"/>
  <c r="CV66" i="28"/>
  <c r="CV73" i="28"/>
  <c r="DA19" i="28"/>
  <c r="DA24" i="28"/>
  <c r="DB23" i="28"/>
  <c r="DA25" i="28"/>
  <c r="DA18" i="28"/>
  <c r="DA69" i="28"/>
  <c r="DB66" i="28"/>
  <c r="DB69" i="28" s="1"/>
  <c r="DA102" i="28"/>
  <c r="DL22" i="28"/>
  <c r="DL25" i="28"/>
  <c r="DJ25" i="28"/>
  <c r="DJ18" i="28"/>
  <c r="DL29" i="28"/>
  <c r="DL28" i="28"/>
  <c r="DQ77" i="28"/>
  <c r="DQ76" i="28"/>
  <c r="DR25" i="28"/>
  <c r="DR24" i="28"/>
  <c r="DR18" i="28"/>
  <c r="DR14" i="28"/>
  <c r="DR6" i="28" s="1"/>
  <c r="EF76" i="28"/>
  <c r="EF77" i="28"/>
  <c r="EE67" i="28"/>
  <c r="EE103" i="28"/>
  <c r="EE72" i="28"/>
  <c r="EB67" i="28"/>
  <c r="EB72" i="28"/>
  <c r="EF71" i="28"/>
  <c r="EB73" i="28"/>
  <c r="EB66" i="28"/>
  <c r="EG24" i="28"/>
  <c r="EG19" i="28"/>
  <c r="EG20" i="28" s="1"/>
  <c r="EM25" i="28"/>
  <c r="EM18" i="28"/>
  <c r="EM24" i="28"/>
  <c r="EP22" i="28"/>
  <c r="EZ32" i="28"/>
  <c r="EZ33" i="28"/>
  <c r="EZ36" i="28"/>
  <c r="EZ37" i="28"/>
  <c r="EZ41" i="28"/>
  <c r="EZ40" i="28"/>
  <c r="EZ45" i="28"/>
  <c r="EZ44" i="28"/>
  <c r="EY72" i="28"/>
  <c r="EY67" i="28"/>
  <c r="EZ71" i="28"/>
  <c r="EY73" i="28"/>
  <c r="EZ70" i="28"/>
  <c r="EZ73" i="28"/>
  <c r="EY66" i="28"/>
  <c r="EZ66" i="28"/>
  <c r="EZ69" i="28" s="1"/>
  <c r="FA18" i="28"/>
  <c r="FA24" i="28"/>
  <c r="FA25" i="28"/>
  <c r="FE22" i="28"/>
  <c r="FE29" i="28"/>
  <c r="FE28" i="28"/>
  <c r="FE32" i="28"/>
  <c r="FE33" i="28"/>
  <c r="FE37" i="28"/>
  <c r="FE36" i="28"/>
  <c r="FE41" i="28"/>
  <c r="FE40" i="28"/>
  <c r="FE80" i="28"/>
  <c r="FE81" i="28"/>
  <c r="FE70" i="28"/>
  <c r="FE73" i="28" s="1"/>
  <c r="FC73" i="28"/>
  <c r="FI19" i="28"/>
  <c r="FJ23" i="28"/>
  <c r="FI25" i="28"/>
  <c r="FI18" i="28"/>
  <c r="FN17" i="28"/>
  <c r="FN6" i="28"/>
  <c r="FN9" i="28"/>
  <c r="AD69" i="28"/>
  <c r="AD68" i="28"/>
  <c r="AD102" i="28"/>
  <c r="X68" i="28"/>
  <c r="S42" i="27"/>
  <c r="GF67" i="28"/>
  <c r="GF72" i="28"/>
  <c r="GI71" i="28"/>
  <c r="GI72" i="28" s="1"/>
  <c r="E101" i="28"/>
  <c r="E100" i="28"/>
  <c r="FC102" i="28"/>
  <c r="FC69" i="28"/>
  <c r="FE66" i="28"/>
  <c r="FE69" i="28" s="1"/>
  <c r="EQ103" i="28"/>
  <c r="EQ68" i="28"/>
  <c r="B48" i="28"/>
  <c r="B49" i="28"/>
  <c r="GZ14" i="28"/>
  <c r="GZ6" i="28" s="1"/>
  <c r="GZ21" i="28"/>
  <c r="GA69" i="28"/>
  <c r="GA102" i="28"/>
  <c r="GA105" i="28"/>
  <c r="I19" i="28"/>
  <c r="GY68" i="28"/>
  <c r="GY103" i="28"/>
  <c r="N6" i="28"/>
  <c r="HA103" i="28"/>
  <c r="HC103" i="28"/>
  <c r="HA68" i="28"/>
  <c r="GL15" i="28"/>
  <c r="GL20" i="28"/>
  <c r="CZ15" i="28"/>
  <c r="CZ20" i="28"/>
  <c r="AC43" i="27"/>
  <c r="BY16" i="28"/>
  <c r="BY6" i="28"/>
  <c r="BY9" i="28" s="1"/>
  <c r="AX21" i="28"/>
  <c r="AX20" i="28"/>
  <c r="AY18" i="28"/>
  <c r="AY21" i="28" s="1"/>
  <c r="Y104" i="28"/>
  <c r="CL9" i="28"/>
  <c r="L15" i="28"/>
  <c r="D19" i="28"/>
  <c r="D15" i="28" s="1"/>
  <c r="BY8" i="28"/>
  <c r="EO6" i="28"/>
  <c r="EO9" i="28" s="1"/>
  <c r="EO17" i="28"/>
  <c r="GR21" i="28"/>
  <c r="GR20" i="28"/>
  <c r="GR14" i="28"/>
  <c r="FT18" i="28"/>
  <c r="FQ14" i="28"/>
  <c r="FQ20" i="28"/>
  <c r="FI103" i="28"/>
  <c r="FI68" i="28"/>
  <c r="GA67" i="28"/>
  <c r="GD71" i="28"/>
  <c r="GA72" i="28"/>
  <c r="GT21" i="28"/>
  <c r="GT20" i="28"/>
  <c r="GX18" i="28"/>
  <c r="GX21" i="28" s="1"/>
  <c r="ER17" i="28"/>
  <c r="GU19" i="28"/>
  <c r="AO18" i="28"/>
  <c r="EG68" i="28"/>
  <c r="GF21" i="28"/>
  <c r="GI18" i="28"/>
  <c r="GI21" i="28" s="1"/>
  <c r="GF14" i="28"/>
  <c r="EE21" i="28"/>
  <c r="EE14" i="28"/>
  <c r="EE20" i="28"/>
  <c r="CZ68" i="28"/>
  <c r="CZ103" i="28"/>
  <c r="CZ104" i="28" s="1"/>
  <c r="GW6" i="28"/>
  <c r="GW17" i="28"/>
  <c r="BY69" i="28"/>
  <c r="BY68" i="28"/>
  <c r="BY102" i="28"/>
  <c r="S15" i="28"/>
  <c r="S17" i="28" s="1"/>
  <c r="S21" i="28"/>
  <c r="FZ21" i="28"/>
  <c r="FZ14" i="28"/>
  <c r="FZ17" i="28" s="1"/>
  <c r="DW69" i="28"/>
  <c r="FK15" i="28"/>
  <c r="FK16" i="28" s="1"/>
  <c r="FK20" i="28"/>
  <c r="FT61" i="28"/>
  <c r="FT60" i="28"/>
  <c r="FT64" i="28"/>
  <c r="FT65" i="28"/>
  <c r="FU18" i="28"/>
  <c r="FY22" i="28"/>
  <c r="FY25" i="28"/>
  <c r="FU25" i="28"/>
  <c r="FU24" i="28"/>
  <c r="FY53" i="28"/>
  <c r="FY52" i="28"/>
  <c r="GC19" i="28"/>
  <c r="GC24" i="28"/>
  <c r="GI60" i="28"/>
  <c r="GI61" i="28"/>
  <c r="GI64" i="28"/>
  <c r="GI65" i="28"/>
  <c r="GN92" i="28"/>
  <c r="GN93" i="28"/>
  <c r="GN97" i="28"/>
  <c r="GN96" i="28"/>
  <c r="F90" i="28"/>
  <c r="CR72" i="28"/>
  <c r="GS18" i="28"/>
  <c r="GS21" i="28" s="1"/>
  <c r="GO21" i="28"/>
  <c r="GO20" i="28"/>
  <c r="EC14" i="28"/>
  <c r="EF18" i="28"/>
  <c r="EF21" i="28" s="1"/>
  <c r="FM16" i="28"/>
  <c r="FM17" i="28"/>
  <c r="FM6" i="28"/>
  <c r="FM9" i="28" s="1"/>
  <c r="DW105" i="28"/>
  <c r="BC21" i="28"/>
  <c r="BC14" i="28"/>
  <c r="BC6" i="28" s="1"/>
  <c r="BC9" i="28" s="1"/>
  <c r="BP14" i="28"/>
  <c r="BP6" i="28" s="1"/>
  <c r="BS18" i="28"/>
  <c r="BS21" i="28" s="1"/>
  <c r="BC103" i="28"/>
  <c r="BC104" i="28" s="1"/>
  <c r="BC68" i="28"/>
  <c r="GZ15" i="28"/>
  <c r="HC19" i="28"/>
  <c r="HC20" i="28" s="1"/>
  <c r="J32" i="28"/>
  <c r="E31" i="28"/>
  <c r="J23" i="28"/>
  <c r="N15" i="28"/>
  <c r="N20" i="28"/>
  <c r="N21" i="28"/>
  <c r="I40" i="28"/>
  <c r="D38" i="28"/>
  <c r="D41" i="28" s="1"/>
  <c r="I41" i="28"/>
  <c r="D89" i="28"/>
  <c r="GM21" i="28"/>
  <c r="GM14" i="28"/>
  <c r="DO21" i="28"/>
  <c r="DO20" i="28"/>
  <c r="DO14" i="28"/>
  <c r="B96" i="28"/>
  <c r="B97" i="28"/>
  <c r="AC68" i="28"/>
  <c r="X42" i="27"/>
  <c r="BH102" i="28"/>
  <c r="BH105" i="28" s="1"/>
  <c r="BH69" i="28"/>
  <c r="ET15" i="28"/>
  <c r="ET20" i="28"/>
  <c r="DW20" i="28"/>
  <c r="DW21" i="28"/>
  <c r="EE68" i="28"/>
  <c r="EE102" i="28"/>
  <c r="EE105" i="28" s="1"/>
  <c r="BV102" i="28"/>
  <c r="BV105" i="28" s="1"/>
  <c r="O25" i="28"/>
  <c r="O18" i="28"/>
  <c r="O20" i="28"/>
  <c r="AV73" i="28"/>
  <c r="AV66" i="28"/>
  <c r="AV69" i="28" s="1"/>
  <c r="I22" i="28"/>
  <c r="K26" i="28"/>
  <c r="D26" i="28"/>
  <c r="I28" i="28"/>
  <c r="C34" i="28"/>
  <c r="H37" i="28"/>
  <c r="Q67" i="28"/>
  <c r="Q72" i="28"/>
  <c r="V67" i="28"/>
  <c r="V72" i="28"/>
  <c r="AC25" i="28"/>
  <c r="AC18" i="28"/>
  <c r="AI15" i="27"/>
  <c r="AI12" i="27" s="1"/>
  <c r="AI6" i="27" s="1"/>
  <c r="AN19" i="28"/>
  <c r="AM67" i="28"/>
  <c r="AM72" i="28"/>
  <c r="BC25" i="28"/>
  <c r="BC24" i="28"/>
  <c r="BC73" i="28"/>
  <c r="BD70" i="28"/>
  <c r="BD73" i="28" s="1"/>
  <c r="BC72" i="28"/>
  <c r="BS97" i="28"/>
  <c r="BS96" i="28"/>
  <c r="CC36" i="28"/>
  <c r="CC37" i="28"/>
  <c r="CA73" i="28"/>
  <c r="CA66" i="28"/>
  <c r="CJ66" i="28"/>
  <c r="CJ68" i="28" s="1"/>
  <c r="CJ73" i="28"/>
  <c r="DJ24" i="28"/>
  <c r="EN66" i="28"/>
  <c r="EP66" i="28" s="1"/>
  <c r="EP69" i="28" s="1"/>
  <c r="EN73" i="28"/>
  <c r="EN72" i="28"/>
  <c r="EX21" i="28"/>
  <c r="EX14" i="28"/>
  <c r="FJ92" i="28"/>
  <c r="FJ93" i="28"/>
  <c r="FG88" i="28"/>
  <c r="FG67" i="28"/>
  <c r="FH73" i="28"/>
  <c r="FH72" i="28"/>
  <c r="FH66" i="28"/>
  <c r="GD65" i="28"/>
  <c r="GD64" i="28"/>
  <c r="GS88" i="28"/>
  <c r="GS89" i="28"/>
  <c r="GS101" i="28"/>
  <c r="GS100" i="28"/>
  <c r="EH28" i="28"/>
  <c r="EH23" i="28"/>
  <c r="DN28" i="28"/>
  <c r="DN23" i="28"/>
  <c r="AP100" i="28"/>
  <c r="L18" i="28"/>
  <c r="P18" i="28" s="1"/>
  <c r="L24" i="28"/>
  <c r="L25" i="28"/>
  <c r="I19" i="27"/>
  <c r="S15" i="27"/>
  <c r="X19" i="28"/>
  <c r="X15" i="28"/>
  <c r="X7" i="28" s="1"/>
  <c r="FH17" i="28"/>
  <c r="CT14" i="28"/>
  <c r="CT6" i="28" s="1"/>
  <c r="CT9" i="28" s="1"/>
  <c r="ES14" i="28"/>
  <c r="N13" i="27"/>
  <c r="CS102" i="28"/>
  <c r="DC6" i="28"/>
  <c r="DC9" i="28" s="1"/>
  <c r="GL6" i="28"/>
  <c r="GL9" i="28"/>
  <c r="Q73" i="28"/>
  <c r="BG66" i="28"/>
  <c r="B99" i="28"/>
  <c r="B101" i="28" s="1"/>
  <c r="G100" i="28"/>
  <c r="D94" i="28"/>
  <c r="I96" i="28"/>
  <c r="I81" i="28"/>
  <c r="D78" i="28"/>
  <c r="I80" i="28"/>
  <c r="G53" i="28"/>
  <c r="B51" i="28"/>
  <c r="B52" i="28" s="1"/>
  <c r="G52" i="28"/>
  <c r="D36" i="27"/>
  <c r="G46" i="27"/>
  <c r="B45" i="27"/>
  <c r="B46" i="27"/>
  <c r="P26" i="27"/>
  <c r="P11" i="27"/>
  <c r="C26" i="27"/>
  <c r="F26" i="27"/>
  <c r="BW73" i="28"/>
  <c r="BW66" i="28"/>
  <c r="BW68" i="28" s="1"/>
  <c r="BT73" i="28"/>
  <c r="BX70" i="28"/>
  <c r="CI24" i="28"/>
  <c r="CI19" i="28"/>
  <c r="DG71" i="28"/>
  <c r="DG72" i="28"/>
  <c r="DJ67" i="28"/>
  <c r="DJ68" i="28"/>
  <c r="DL71" i="28"/>
  <c r="DJ72" i="28"/>
  <c r="DQ40" i="28"/>
  <c r="DQ41" i="28"/>
  <c r="DQ44" i="28"/>
  <c r="DQ45" i="28"/>
  <c r="EJ66" i="28"/>
  <c r="EJ73" i="28"/>
  <c r="FY88" i="28"/>
  <c r="FY89" i="28"/>
  <c r="GP102" i="28"/>
  <c r="GP104" i="28" s="1"/>
  <c r="ES20" i="28"/>
  <c r="CM18" i="28"/>
  <c r="CM21" i="28" s="1"/>
  <c r="GF16" i="28"/>
  <c r="D77" i="28"/>
  <c r="CX20" i="28"/>
  <c r="DK20" i="28"/>
  <c r="E41" i="28"/>
  <c r="N16" i="27"/>
  <c r="J76" i="28"/>
  <c r="E75" i="28"/>
  <c r="D83" i="28"/>
  <c r="D84" i="28" s="1"/>
  <c r="I84" i="28"/>
  <c r="AH72" i="28"/>
  <c r="AH67" i="28"/>
  <c r="BN89" i="28"/>
  <c r="BN88" i="28"/>
  <c r="BX81" i="28"/>
  <c r="BX80" i="28"/>
  <c r="CR48" i="28"/>
  <c r="CR49" i="28"/>
  <c r="CP73" i="28"/>
  <c r="CP66" i="28"/>
  <c r="CR66" i="28" s="1"/>
  <c r="CR69" i="28" s="1"/>
  <c r="DB22" i="28"/>
  <c r="DB25" i="28" s="1"/>
  <c r="CX25" i="28"/>
  <c r="DA72" i="28"/>
  <c r="DA67" i="28"/>
  <c r="DA103" i="28" s="1"/>
  <c r="DA104" i="28" s="1"/>
  <c r="CX67" i="28"/>
  <c r="CX72" i="28"/>
  <c r="DL60" i="28"/>
  <c r="DL61" i="28"/>
  <c r="DQ96" i="28"/>
  <c r="DQ97" i="28"/>
  <c r="DV96" i="28"/>
  <c r="DV97" i="28"/>
  <c r="DS73" i="28"/>
  <c r="DS66" i="28"/>
  <c r="EH18" i="28"/>
  <c r="EH25" i="28"/>
  <c r="FJ56" i="28"/>
  <c r="FJ57" i="28"/>
  <c r="FJ65" i="28"/>
  <c r="FJ64" i="28"/>
  <c r="FO44" i="28"/>
  <c r="FO45" i="28"/>
  <c r="GL24" i="28"/>
  <c r="BK19" i="28"/>
  <c r="BK20" i="28" s="1"/>
  <c r="AP103" i="28"/>
  <c r="AP104" i="28" s="1"/>
  <c r="V73" i="28"/>
  <c r="DM72" i="28"/>
  <c r="EN24" i="28"/>
  <c r="FC72" i="28"/>
  <c r="FR20" i="28"/>
  <c r="CE19" i="28"/>
  <c r="FO23" i="28"/>
  <c r="I70" i="28"/>
  <c r="H33" i="28"/>
  <c r="FY56" i="28"/>
  <c r="GD13" i="28"/>
  <c r="GN64" i="28"/>
  <c r="GX33" i="28"/>
  <c r="GX32" i="28"/>
  <c r="HC56" i="28"/>
  <c r="HC57" i="28"/>
  <c r="AP23" i="28"/>
  <c r="AO37" i="28"/>
  <c r="AQ66" i="28"/>
  <c r="K34" i="28"/>
  <c r="B36" i="27"/>
  <c r="B37" i="27" s="1"/>
  <c r="E39" i="27"/>
  <c r="DM67" i="28"/>
  <c r="DI23" i="28"/>
  <c r="D55" i="28"/>
  <c r="HA72" i="28"/>
  <c r="DS23" i="28"/>
  <c r="BP71" i="28"/>
  <c r="D27" i="27"/>
  <c r="AL91" i="28"/>
  <c r="AL92" i="28" s="1"/>
  <c r="I15" i="28"/>
  <c r="I7" i="28" s="1"/>
  <c r="GA103" i="28"/>
  <c r="GA68" i="28"/>
  <c r="BL9" i="28"/>
  <c r="BJ104" i="28"/>
  <c r="CQ68" i="28"/>
  <c r="FC68" i="28"/>
  <c r="GW68" i="28"/>
  <c r="BW103" i="28"/>
  <c r="EQ69" i="28"/>
  <c r="EQ102" i="28"/>
  <c r="FG14" i="28"/>
  <c r="FG21" i="28"/>
  <c r="GP69" i="28"/>
  <c r="BM8" i="28"/>
  <c r="GA24" i="28"/>
  <c r="DN69" i="28"/>
  <c r="DN102" i="28"/>
  <c r="DY20" i="28"/>
  <c r="DY15" i="28"/>
  <c r="CZ105" i="28"/>
  <c r="B36" i="28"/>
  <c r="T102" i="28"/>
  <c r="T105" i="28" s="1"/>
  <c r="T69" i="28"/>
  <c r="BL8" i="28"/>
  <c r="GA104" i="28"/>
  <c r="AY72" i="28"/>
  <c r="CB104" i="28"/>
  <c r="GL69" i="28"/>
  <c r="DI17" i="28"/>
  <c r="DI6" i="28"/>
  <c r="DI9" i="28" s="1"/>
  <c r="AC14" i="28"/>
  <c r="E27" i="27"/>
  <c r="E24" i="27"/>
  <c r="D45" i="27"/>
  <c r="Y12" i="27"/>
  <c r="Y6" i="27" s="1"/>
  <c r="AZ18" i="28"/>
  <c r="BD18" i="28" s="1"/>
  <c r="BD21" i="28" s="1"/>
  <c r="CM89" i="28"/>
  <c r="EF70" i="28"/>
  <c r="EF73" i="28" s="1"/>
  <c r="EU33" i="28"/>
  <c r="FI24" i="28"/>
  <c r="GI36" i="28"/>
  <c r="GE73" i="28"/>
  <c r="GS41" i="28"/>
  <c r="GS97" i="28"/>
  <c r="GX36" i="28"/>
  <c r="DX71" i="28"/>
  <c r="F36" i="15"/>
  <c r="AW24" i="28"/>
  <c r="AY33" i="28"/>
  <c r="K54" i="28"/>
  <c r="B82" i="28"/>
  <c r="B27" i="27"/>
  <c r="BD85" i="28"/>
  <c r="BI44" i="28"/>
  <c r="BO24" i="28"/>
  <c r="CG66" i="28"/>
  <c r="DL97" i="28"/>
  <c r="EU76" i="28"/>
  <c r="FG72" i="28"/>
  <c r="GB72" i="28"/>
  <c r="GI77" i="28"/>
  <c r="GU25" i="28"/>
  <c r="AR60" i="28"/>
  <c r="FB71" i="28"/>
  <c r="E50" i="28"/>
  <c r="E53" i="28" s="1"/>
  <c r="B38" i="28"/>
  <c r="FN20" i="28"/>
  <c r="Z5" i="27"/>
  <c r="N66" i="28"/>
  <c r="O24" i="28"/>
  <c r="U11" i="27"/>
  <c r="W66" i="28"/>
  <c r="BN84" i="28"/>
  <c r="CR81" i="28"/>
  <c r="DQ64" i="28"/>
  <c r="DD23" i="28"/>
  <c r="DD19" i="28" s="1"/>
  <c r="EH103" i="28"/>
  <c r="EH68" i="28"/>
  <c r="EV17" i="28"/>
  <c r="EV6" i="28"/>
  <c r="O15" i="28"/>
  <c r="DB73" i="28"/>
  <c r="DO104" i="28"/>
  <c r="EW104" i="28"/>
  <c r="B89" i="28"/>
  <c r="CO103" i="28"/>
  <c r="CO68" i="28"/>
  <c r="CN9" i="28"/>
  <c r="CN8" i="28"/>
  <c r="AQ67" i="28"/>
  <c r="EU25" i="28"/>
  <c r="FQ103" i="28"/>
  <c r="FQ68" i="28"/>
  <c r="BH15" i="28"/>
  <c r="DZ17" i="28"/>
  <c r="DZ6" i="28"/>
  <c r="DZ16" i="28"/>
  <c r="FK105" i="28"/>
  <c r="FU104" i="28"/>
  <c r="CM67" i="28"/>
  <c r="AD21" i="28"/>
  <c r="AD20" i="28"/>
  <c r="AD14" i="28"/>
  <c r="EW68" i="28"/>
  <c r="FU105" i="28"/>
  <c r="FG16" i="28"/>
  <c r="FG7" i="28"/>
  <c r="EL14" i="28"/>
  <c r="EL20" i="28"/>
  <c r="EL21" i="28"/>
  <c r="FB20" i="28"/>
  <c r="FB15" i="28"/>
  <c r="CB8" i="28"/>
  <c r="CB9" i="28"/>
  <c r="FI102" i="28"/>
  <c r="FI69" i="28"/>
  <c r="FU20" i="28"/>
  <c r="BD66" i="28"/>
  <c r="BD69" i="28" s="1"/>
  <c r="BA69" i="28"/>
  <c r="AQ84" i="28"/>
  <c r="AT83" i="28"/>
  <c r="AT84" i="28" s="1"/>
  <c r="GC102" i="28"/>
  <c r="GC68" i="28"/>
  <c r="GC69" i="28"/>
  <c r="BQ104" i="28"/>
  <c r="BQ105" i="28"/>
  <c r="BJ68" i="28"/>
  <c r="BG14" i="28"/>
  <c r="BG21" i="28"/>
  <c r="M35" i="28"/>
  <c r="H18" i="27" s="1"/>
  <c r="K18" i="27" s="1"/>
  <c r="K19" i="27" s="1"/>
  <c r="CE102" i="28"/>
  <c r="CE69" i="28"/>
  <c r="GY8" i="28"/>
  <c r="GY9" i="28"/>
  <c r="FD15" i="28"/>
  <c r="CV17" i="28"/>
  <c r="CV6" i="28"/>
  <c r="D60" i="28"/>
  <c r="CS105" i="28"/>
  <c r="GK21" i="28"/>
  <c r="GN18" i="28"/>
  <c r="GK14" i="28"/>
  <c r="DR20" i="28"/>
  <c r="DR15" i="28"/>
  <c r="HA102" i="28"/>
  <c r="HA69" i="28"/>
  <c r="FX103" i="28"/>
  <c r="FX68" i="28"/>
  <c r="FR6" i="28"/>
  <c r="FR9" i="28" s="1"/>
  <c r="FT14" i="28"/>
  <c r="FT17" i="28" s="1"/>
  <c r="FR17" i="28"/>
  <c r="GB20" i="28"/>
  <c r="GB15" i="28"/>
  <c r="FC15" i="28"/>
  <c r="DU14" i="28"/>
  <c r="DU16" i="28" s="1"/>
  <c r="DU20" i="28"/>
  <c r="DU21" i="28"/>
  <c r="T12" i="27"/>
  <c r="T6" i="27" s="1"/>
  <c r="E18" i="27"/>
  <c r="AA21" i="28"/>
  <c r="AA20" i="28"/>
  <c r="AA14" i="28"/>
  <c r="AB18" i="28"/>
  <c r="AE22" i="28"/>
  <c r="V31" i="27"/>
  <c r="V12" i="27"/>
  <c r="B30" i="27"/>
  <c r="B31" i="27" s="1"/>
  <c r="AH105" i="28"/>
  <c r="HC24" i="28"/>
  <c r="HC25" i="28"/>
  <c r="FU68" i="28"/>
  <c r="FY66" i="28"/>
  <c r="FY69" i="28" s="1"/>
  <c r="GE15" i="28"/>
  <c r="L102" i="28"/>
  <c r="L69" i="28"/>
  <c r="GX25" i="28"/>
  <c r="BN73" i="28"/>
  <c r="BN72" i="28"/>
  <c r="AC12" i="27"/>
  <c r="AC16" i="27"/>
  <c r="F98" i="28"/>
  <c r="B100" i="28"/>
  <c r="GX67" i="28"/>
  <c r="GX68" i="28" s="1"/>
  <c r="GU103" i="28"/>
  <c r="AD7" i="27"/>
  <c r="L68" i="28"/>
  <c r="L103" i="28"/>
  <c r="CD104" i="28"/>
  <c r="BO69" i="28"/>
  <c r="BO68" i="28"/>
  <c r="BO102" i="28"/>
  <c r="FP9" i="28"/>
  <c r="GS20" i="28"/>
  <c r="CN16" i="28"/>
  <c r="CN17" i="28"/>
  <c r="DR17" i="28"/>
  <c r="GG105" i="28"/>
  <c r="BA102" i="28"/>
  <c r="G18" i="28"/>
  <c r="E65" i="28"/>
  <c r="E64" i="28"/>
  <c r="EC67" i="28"/>
  <c r="EC72" i="28"/>
  <c r="DH15" i="28"/>
  <c r="CO20" i="28"/>
  <c r="CO21" i="28"/>
  <c r="CO14" i="28"/>
  <c r="CS68" i="28"/>
  <c r="CS103" i="28"/>
  <c r="BT14" i="28"/>
  <c r="BT21" i="28"/>
  <c r="EK72" i="28"/>
  <c r="EK73" i="28"/>
  <c r="CB16" i="28"/>
  <c r="CB17" i="28"/>
  <c r="DF69" i="28"/>
  <c r="DF68" i="28"/>
  <c r="DG66" i="28"/>
  <c r="DF102" i="28"/>
  <c r="BB20" i="28"/>
  <c r="BB14" i="28"/>
  <c r="BB21" i="28"/>
  <c r="DJ7" i="28"/>
  <c r="GP105" i="28"/>
  <c r="FW104" i="28"/>
  <c r="FW105" i="28"/>
  <c r="EL69" i="28"/>
  <c r="EL102" i="28"/>
  <c r="EL103" i="28"/>
  <c r="EL68" i="28"/>
  <c r="GT69" i="28"/>
  <c r="GT102" i="28"/>
  <c r="GT68" i="28"/>
  <c r="BR68" i="28"/>
  <c r="BR102" i="28"/>
  <c r="BR105" i="28" s="1"/>
  <c r="BR69" i="28"/>
  <c r="EV15" i="28"/>
  <c r="AF15" i="28"/>
  <c r="AF21" i="28"/>
  <c r="G96" i="28"/>
  <c r="G97" i="28"/>
  <c r="FC104" i="28"/>
  <c r="DH104" i="28"/>
  <c r="DH105" i="28"/>
  <c r="DN17" i="28"/>
  <c r="DN6" i="28"/>
  <c r="BQ21" i="28"/>
  <c r="BQ14" i="28"/>
  <c r="EE7" i="28"/>
  <c r="EE16" i="28"/>
  <c r="DK14" i="28"/>
  <c r="DK21" i="28"/>
  <c r="BR6" i="28"/>
  <c r="BR9" i="28" s="1"/>
  <c r="BR17" i="28"/>
  <c r="CW23" i="28"/>
  <c r="CW24" i="28" s="1"/>
  <c r="CT19" i="28"/>
  <c r="BV24" i="28"/>
  <c r="BV19" i="28"/>
  <c r="BX97" i="28"/>
  <c r="BX96" i="28"/>
  <c r="CC97" i="28"/>
  <c r="CC96" i="28"/>
  <c r="CF14" i="28"/>
  <c r="CF21" i="28"/>
  <c r="CF67" i="28"/>
  <c r="CF72" i="28"/>
  <c r="CH71" i="28"/>
  <c r="CH72" i="28" s="1"/>
  <c r="CM101" i="28"/>
  <c r="CM100" i="28"/>
  <c r="CW70" i="28"/>
  <c r="CW73" i="28" s="1"/>
  <c r="CU72" i="28"/>
  <c r="CU73" i="28"/>
  <c r="CU66" i="28"/>
  <c r="DB29" i="28"/>
  <c r="DB28" i="28"/>
  <c r="DB80" i="28"/>
  <c r="DB81" i="28"/>
  <c r="DD18" i="28"/>
  <c r="DD25" i="28"/>
  <c r="DG33" i="28"/>
  <c r="DG32" i="28"/>
  <c r="DJ103" i="28"/>
  <c r="DL67" i="28"/>
  <c r="DK73" i="28"/>
  <c r="DK72" i="28"/>
  <c r="DL70" i="28"/>
  <c r="FO60" i="28"/>
  <c r="FO61" i="28"/>
  <c r="FN103" i="28"/>
  <c r="CU7" i="28"/>
  <c r="FJ73" i="28"/>
  <c r="FJ72" i="28"/>
  <c r="F45" i="15"/>
  <c r="F37" i="15"/>
  <c r="F38" i="15"/>
  <c r="FL6" i="28"/>
  <c r="FL17" i="28"/>
  <c r="EG14" i="28"/>
  <c r="EG21" i="28"/>
  <c r="FO71" i="28"/>
  <c r="FO72" i="28" s="1"/>
  <c r="FL72" i="28"/>
  <c r="FL67" i="28"/>
  <c r="GB103" i="28"/>
  <c r="GB68" i="28"/>
  <c r="GD67" i="28"/>
  <c r="DK102" i="28"/>
  <c r="DK69" i="28"/>
  <c r="DK68" i="28"/>
  <c r="GH17" i="28"/>
  <c r="GH6" i="28"/>
  <c r="K90" i="28"/>
  <c r="J93" i="28"/>
  <c r="O103" i="28"/>
  <c r="O104" i="28" s="1"/>
  <c r="O68" i="28"/>
  <c r="P70" i="28"/>
  <c r="O73" i="28"/>
  <c r="O72" i="28"/>
  <c r="K62" i="28"/>
  <c r="I65" i="28"/>
  <c r="D62" i="28"/>
  <c r="E30" i="27"/>
  <c r="J12" i="27"/>
  <c r="T18" i="28"/>
  <c r="T24" i="28"/>
  <c r="U22" i="28"/>
  <c r="T25" i="28"/>
  <c r="Q24" i="28"/>
  <c r="L15" i="27"/>
  <c r="Q19" i="28"/>
  <c r="GY102" i="28"/>
  <c r="GY104" i="28" s="1"/>
  <c r="GY69" i="28"/>
  <c r="GL105" i="28"/>
  <c r="GL104" i="28"/>
  <c r="DU68" i="28"/>
  <c r="DU69" i="28"/>
  <c r="DU102" i="28"/>
  <c r="AI21" i="28"/>
  <c r="AI20" i="28"/>
  <c r="AJ18" i="28"/>
  <c r="AI14" i="28"/>
  <c r="AW14" i="28"/>
  <c r="AW20" i="28"/>
  <c r="AW21" i="28"/>
  <c r="EP19" i="28"/>
  <c r="EM15" i="28"/>
  <c r="FO18" i="28"/>
  <c r="FO21" i="28" s="1"/>
  <c r="FL21" i="28"/>
  <c r="EC17" i="28"/>
  <c r="EC6" i="28"/>
  <c r="DR21" i="28"/>
  <c r="GZ7" i="28"/>
  <c r="GZ8" i="28" s="1"/>
  <c r="C50" i="28"/>
  <c r="F50" i="28" s="1"/>
  <c r="AT50" i="28"/>
  <c r="T13" i="27"/>
  <c r="T5" i="27"/>
  <c r="FH8" i="28"/>
  <c r="O42" i="27"/>
  <c r="GJ14" i="28"/>
  <c r="BE6" i="28"/>
  <c r="EF24" i="28"/>
  <c r="GY17" i="28"/>
  <c r="CU20" i="28"/>
  <c r="DP20" i="28"/>
  <c r="GK20" i="28"/>
  <c r="ED20" i="28"/>
  <c r="EY69" i="28"/>
  <c r="EY102" i="28"/>
  <c r="FV17" i="28"/>
  <c r="FV6" i="28"/>
  <c r="ET6" i="28"/>
  <c r="ET9" i="28" s="1"/>
  <c r="ET17" i="28"/>
  <c r="DA68" i="28"/>
  <c r="BR104" i="28"/>
  <c r="F32" i="27"/>
  <c r="D34" i="27"/>
  <c r="G71" i="28"/>
  <c r="G77" i="28"/>
  <c r="C82" i="28"/>
  <c r="E43" i="28"/>
  <c r="J44" i="28"/>
  <c r="S67" i="28"/>
  <c r="S72" i="28"/>
  <c r="E44" i="27"/>
  <c r="E46" i="27" s="1"/>
  <c r="AD46" i="27"/>
  <c r="AN24" i="28"/>
  <c r="AO22" i="28"/>
  <c r="BD81" i="28"/>
  <c r="BD80" i="28"/>
  <c r="BD97" i="28"/>
  <c r="BD96" i="28"/>
  <c r="BA88" i="28"/>
  <c r="BA67" i="28"/>
  <c r="BJ19" i="28"/>
  <c r="BN23" i="28"/>
  <c r="BN24" i="28" s="1"/>
  <c r="BM72" i="28"/>
  <c r="BM73" i="28"/>
  <c r="BM66" i="28"/>
  <c r="BS36" i="28"/>
  <c r="BS37" i="28"/>
  <c r="EP93" i="28"/>
  <c r="EP92" i="28"/>
  <c r="EQ25" i="28"/>
  <c r="EQ18" i="28"/>
  <c r="EU88" i="28"/>
  <c r="EU89" i="28"/>
  <c r="EU93" i="28"/>
  <c r="EU92" i="28"/>
  <c r="EX24" i="28"/>
  <c r="EX19" i="28"/>
  <c r="FF18" i="28"/>
  <c r="FF20" i="28" s="1"/>
  <c r="FF25" i="28"/>
  <c r="FJ22" i="28"/>
  <c r="FJ25" i="28" s="1"/>
  <c r="FF24" i="28"/>
  <c r="FK7" i="28"/>
  <c r="FL25" i="28"/>
  <c r="FO22" i="28"/>
  <c r="FO25" i="28" s="1"/>
  <c r="CT17" i="28"/>
  <c r="GL68" i="28"/>
  <c r="GJ21" i="28"/>
  <c r="DN21" i="28"/>
  <c r="GT14" i="28"/>
  <c r="GT6" i="28" s="1"/>
  <c r="GZ72" i="28"/>
  <c r="GH103" i="28"/>
  <c r="BK24" i="28"/>
  <c r="AI103" i="28"/>
  <c r="AD42" i="27"/>
  <c r="Z22" i="27"/>
  <c r="Z11" i="27"/>
  <c r="D91" i="28"/>
  <c r="I67" i="28"/>
  <c r="I103" i="28" s="1"/>
  <c r="I92" i="28"/>
  <c r="G92" i="28"/>
  <c r="B91" i="28"/>
  <c r="B92" i="28" s="1"/>
  <c r="B31" i="28"/>
  <c r="G32" i="28"/>
  <c r="G23" i="28"/>
  <c r="G25" i="28" s="1"/>
  <c r="E86" i="28"/>
  <c r="F86" i="28" s="1"/>
  <c r="J88" i="28"/>
  <c r="J89" i="28"/>
  <c r="B78" i="28"/>
  <c r="B80" i="28" s="1"/>
  <c r="G81" i="28"/>
  <c r="K78" i="28"/>
  <c r="G80" i="28"/>
  <c r="B17" i="27"/>
  <c r="B11" i="27" s="1"/>
  <c r="B5" i="27" s="1"/>
  <c r="K17" i="27"/>
  <c r="G19" i="27"/>
  <c r="G11" i="27"/>
  <c r="R66" i="28"/>
  <c r="U66" i="28" s="1"/>
  <c r="U70" i="28"/>
  <c r="AI72" i="28"/>
  <c r="AI73" i="28"/>
  <c r="AI66" i="28"/>
  <c r="AI68" i="28" s="1"/>
  <c r="AK67" i="28"/>
  <c r="AK73" i="28"/>
  <c r="AK72" i="28"/>
  <c r="EA101" i="28"/>
  <c r="EA100" i="28"/>
  <c r="EF65" i="28"/>
  <c r="EF64" i="28"/>
  <c r="EK85" i="28"/>
  <c r="EK84" i="28"/>
  <c r="EK88" i="28"/>
  <c r="EK89" i="28"/>
  <c r="BZ21" i="28"/>
  <c r="BZ14" i="28"/>
  <c r="BZ17" i="28" s="1"/>
  <c r="EN20" i="28"/>
  <c r="EN15" i="28"/>
  <c r="GN23" i="28"/>
  <c r="GK24" i="28"/>
  <c r="EX69" i="28"/>
  <c r="AV102" i="28"/>
  <c r="AV105" i="28" s="1"/>
  <c r="FL24" i="28"/>
  <c r="FL19" i="28"/>
  <c r="D22" i="27"/>
  <c r="D11" i="27"/>
  <c r="E71" i="28"/>
  <c r="C46" i="28"/>
  <c r="K46" i="28"/>
  <c r="AA66" i="28"/>
  <c r="AA102" i="28" s="1"/>
  <c r="AA105" i="28" s="1"/>
  <c r="AA72" i="28"/>
  <c r="AA73" i="28"/>
  <c r="AE70" i="28"/>
  <c r="DU25" i="28"/>
  <c r="DU24" i="28"/>
  <c r="DS25" i="28"/>
  <c r="DS18" i="28"/>
  <c r="DV22" i="28"/>
  <c r="DV25" i="28" s="1"/>
  <c r="FP67" i="28"/>
  <c r="FP72" i="28"/>
  <c r="FP66" i="28"/>
  <c r="FP69" i="28" s="1"/>
  <c r="FP73" i="28"/>
  <c r="FT70" i="28"/>
  <c r="FT73" i="28" s="1"/>
  <c r="GA25" i="28"/>
  <c r="GA18" i="28"/>
  <c r="GA21" i="28" s="1"/>
  <c r="GD22" i="28"/>
  <c r="FZ72" i="28"/>
  <c r="FZ73" i="28"/>
  <c r="FZ66" i="28"/>
  <c r="FZ102" i="28" s="1"/>
  <c r="GM25" i="28"/>
  <c r="GM24" i="28"/>
  <c r="GJ24" i="28"/>
  <c r="GN22" i="28"/>
  <c r="GN25" i="28" s="1"/>
  <c r="GQ24" i="28"/>
  <c r="GQ25" i="28"/>
  <c r="GQ66" i="28"/>
  <c r="GS70" i="28"/>
  <c r="GS73" i="28" s="1"/>
  <c r="GQ72" i="28"/>
  <c r="EC12" i="28"/>
  <c r="CJ12" i="28"/>
  <c r="AR29" i="28"/>
  <c r="AR22" i="28"/>
  <c r="BP23" i="28"/>
  <c r="BP24" i="28" s="1"/>
  <c r="AQ27" i="28"/>
  <c r="BF32" i="28"/>
  <c r="AQ31" i="28"/>
  <c r="BF23" i="28"/>
  <c r="BI23" i="28" s="1"/>
  <c r="DN36" i="28"/>
  <c r="DN19" i="28"/>
  <c r="DN20" i="28" s="1"/>
  <c r="CY36" i="28"/>
  <c r="AQ35" i="28"/>
  <c r="AT35" i="28" s="1"/>
  <c r="AT36" i="28" s="1"/>
  <c r="CY19" i="28"/>
  <c r="AR45" i="28"/>
  <c r="AR44" i="28"/>
  <c r="D42" i="28"/>
  <c r="D44" i="28" s="1"/>
  <c r="B63" i="28"/>
  <c r="AP64" i="28"/>
  <c r="F38" i="27"/>
  <c r="AE32" i="28"/>
  <c r="G70" i="28"/>
  <c r="S102" i="28"/>
  <c r="S105" i="28" s="1"/>
  <c r="S69" i="28"/>
  <c r="DV85" i="28"/>
  <c r="DV84" i="28"/>
  <c r="EI25" i="28"/>
  <c r="EI18" i="28"/>
  <c r="EI20" i="28" s="1"/>
  <c r="EK60" i="28"/>
  <c r="EK61" i="28"/>
  <c r="EP76" i="28"/>
  <c r="EP77" i="28"/>
  <c r="GX70" i="28"/>
  <c r="GX73" i="28" s="1"/>
  <c r="HB72" i="28"/>
  <c r="HB66" i="28"/>
  <c r="BZ28" i="28"/>
  <c r="BZ23" i="28"/>
  <c r="FR15" i="28"/>
  <c r="B55" i="28"/>
  <c r="B56" i="28"/>
  <c r="E33" i="27"/>
  <c r="X18" i="28"/>
  <c r="X14" i="28" s="1"/>
  <c r="X25" i="28"/>
  <c r="AF15" i="27"/>
  <c r="AF16" i="27" s="1"/>
  <c r="AK25" i="28"/>
  <c r="CD72" i="28"/>
  <c r="EP37" i="28"/>
  <c r="EP36" i="28"/>
  <c r="EP100" i="28"/>
  <c r="EP101" i="28"/>
  <c r="FN73" i="28"/>
  <c r="FN66" i="28"/>
  <c r="FN69" i="28" s="1"/>
  <c r="AR23" i="28"/>
  <c r="AR19" i="28" s="1"/>
  <c r="AR15" i="28" s="1"/>
  <c r="E91" i="28"/>
  <c r="E92" i="28" s="1"/>
  <c r="J70" i="28"/>
  <c r="J66" i="28" s="1"/>
  <c r="J52" i="28"/>
  <c r="D54" i="28"/>
  <c r="D56" i="28" s="1"/>
  <c r="I56" i="28"/>
  <c r="K50" i="28"/>
  <c r="BL24" i="28"/>
  <c r="BL25" i="28"/>
  <c r="BR19" i="28"/>
  <c r="BR24" i="28"/>
  <c r="EB24" i="28"/>
  <c r="EB19" i="28"/>
  <c r="EB20" i="28" s="1"/>
  <c r="GS92" i="28"/>
  <c r="GS93" i="28"/>
  <c r="BA28" i="28"/>
  <c r="BA23" i="28"/>
  <c r="BA24" i="28" s="1"/>
  <c r="AS23" i="28"/>
  <c r="AS28" i="28"/>
  <c r="AT42" i="28"/>
  <c r="AT45" i="28" s="1"/>
  <c r="ER76" i="28"/>
  <c r="ER71" i="28"/>
  <c r="EM71" i="28"/>
  <c r="EP71" i="28" s="1"/>
  <c r="EM80" i="28"/>
  <c r="E26" i="28"/>
  <c r="E29" i="28" s="1"/>
  <c r="AS22" i="28"/>
  <c r="AQ58" i="28"/>
  <c r="BX58" i="28"/>
  <c r="AJ88" i="28"/>
  <c r="CM12" i="28"/>
  <c r="DG40" i="28"/>
  <c r="GK80" i="28"/>
  <c r="GK71" i="28"/>
  <c r="GN71" i="28" s="1"/>
  <c r="GN72" i="28" s="1"/>
  <c r="Z93" i="28"/>
  <c r="AE85" i="28"/>
  <c r="AE89" i="28"/>
  <c r="Z81" i="28"/>
  <c r="AG79" i="28"/>
  <c r="AG80" i="28" s="1"/>
  <c r="AJ80" i="28"/>
  <c r="Z99" i="28"/>
  <c r="W99" i="28" s="1"/>
  <c r="W101" i="28" s="1"/>
  <c r="AO99" i="28"/>
  <c r="AL99" i="28" s="1"/>
  <c r="AL101" i="28" s="1"/>
  <c r="AO84" i="28"/>
  <c r="AO85" i="28"/>
  <c r="W75" i="28"/>
  <c r="U80" i="28"/>
  <c r="U81" i="28"/>
  <c r="R79" i="28"/>
  <c r="R80" i="28" s="1"/>
  <c r="W91" i="28"/>
  <c r="W92" i="28" s="1"/>
  <c r="U84" i="28"/>
  <c r="AL80" i="28"/>
  <c r="P88" i="28"/>
  <c r="P89" i="28"/>
  <c r="AO81" i="28"/>
  <c r="AJ84" i="28"/>
  <c r="Z92" i="28"/>
  <c r="M79" i="28"/>
  <c r="M81" i="28" s="1"/>
  <c r="W83" i="28"/>
  <c r="W84" i="28" s="1"/>
  <c r="Z85" i="28"/>
  <c r="Z84" i="28"/>
  <c r="P55" i="28"/>
  <c r="U77" i="28"/>
  <c r="R75" i="28"/>
  <c r="AG83" i="28"/>
  <c r="AG85" i="28" s="1"/>
  <c r="O12" i="28"/>
  <c r="CC11" i="28"/>
  <c r="BZ11" i="28" s="1"/>
  <c r="BZ12" i="28" s="1"/>
  <c r="U76" i="28"/>
  <c r="U99" i="28"/>
  <c r="U101" i="28" s="1"/>
  <c r="U92" i="28"/>
  <c r="U93" i="28"/>
  <c r="R91" i="28"/>
  <c r="R93" i="28" s="1"/>
  <c r="CX103" i="28"/>
  <c r="CX104" i="28" s="1"/>
  <c r="CX68" i="28"/>
  <c r="D80" i="28"/>
  <c r="D81" i="28"/>
  <c r="D70" i="28"/>
  <c r="EH24" i="28"/>
  <c r="EH19" i="28"/>
  <c r="FH102" i="28"/>
  <c r="FH68" i="28"/>
  <c r="FH69" i="28"/>
  <c r="AN15" i="28"/>
  <c r="AN7" i="28" s="1"/>
  <c r="AN20" i="28"/>
  <c r="GM17" i="28"/>
  <c r="GM6" i="28"/>
  <c r="GM9" i="28"/>
  <c r="N7" i="28"/>
  <c r="N8" i="28" s="1"/>
  <c r="N16" i="28"/>
  <c r="BY105" i="28"/>
  <c r="FI15" i="28"/>
  <c r="FI7" i="28" s="1"/>
  <c r="FI20" i="28"/>
  <c r="FA20" i="28"/>
  <c r="FA21" i="28"/>
  <c r="FE18" i="28"/>
  <c r="FE21" i="28" s="1"/>
  <c r="FA14" i="28"/>
  <c r="FA17" i="28" s="1"/>
  <c r="EB102" i="28"/>
  <c r="EB69" i="28"/>
  <c r="EB103" i="28"/>
  <c r="EB68" i="28"/>
  <c r="DJ14" i="28"/>
  <c r="DJ6" i="28" s="1"/>
  <c r="DJ21" i="28"/>
  <c r="DJ20" i="28"/>
  <c r="DL18" i="28"/>
  <c r="DL21" i="28" s="1"/>
  <c r="DB24" i="28"/>
  <c r="CV102" i="28"/>
  <c r="CV105" i="28" s="1"/>
  <c r="CV69" i="28"/>
  <c r="DD105" i="28"/>
  <c r="DD104" i="28"/>
  <c r="HA16" i="28"/>
  <c r="HA17" i="28"/>
  <c r="HA6" i="28"/>
  <c r="FZ6" i="28"/>
  <c r="FZ16" i="28"/>
  <c r="HC14" i="28"/>
  <c r="HC17" i="28" s="1"/>
  <c r="DV23" i="28"/>
  <c r="DV24" i="28" s="1"/>
  <c r="DS24" i="28"/>
  <c r="DS19" i="28"/>
  <c r="AP24" i="28"/>
  <c r="AP19" i="28"/>
  <c r="AP20" i="28" s="1"/>
  <c r="DS102" i="28"/>
  <c r="DS105" i="28" s="1"/>
  <c r="DS69" i="28"/>
  <c r="DV66" i="28"/>
  <c r="DV69" i="28"/>
  <c r="BX73" i="28"/>
  <c r="BX72" i="28"/>
  <c r="D97" i="28"/>
  <c r="D96" i="28"/>
  <c r="B53" i="28"/>
  <c r="S16" i="27"/>
  <c r="S12" i="27"/>
  <c r="FG68" i="28"/>
  <c r="FG103" i="28"/>
  <c r="FJ67" i="28"/>
  <c r="EX6" i="28"/>
  <c r="EX9" i="28" s="1"/>
  <c r="EX17" i="28"/>
  <c r="EN68" i="28"/>
  <c r="EN102" i="28"/>
  <c r="EN69" i="28"/>
  <c r="CA69" i="28"/>
  <c r="CA68" i="28"/>
  <c r="CA102" i="28"/>
  <c r="CC66" i="28"/>
  <c r="CC69" i="28" s="1"/>
  <c r="AM68" i="28"/>
  <c r="AM103" i="28"/>
  <c r="AM104" i="28" s="1"/>
  <c r="AH42" i="27"/>
  <c r="L42" i="27"/>
  <c r="L43" i="27" s="1"/>
  <c r="Q103" i="28"/>
  <c r="Q69" i="28"/>
  <c r="Q68" i="28"/>
  <c r="D28" i="28"/>
  <c r="D22" i="28"/>
  <c r="D29" i="28"/>
  <c r="FU14" i="28"/>
  <c r="FY18" i="28"/>
  <c r="FY21" i="28" s="1"/>
  <c r="FU21" i="28"/>
  <c r="S16" i="28"/>
  <c r="S7" i="28"/>
  <c r="GF6" i="28"/>
  <c r="GF17" i="28"/>
  <c r="FY24" i="28"/>
  <c r="GR17" i="28"/>
  <c r="GR16" i="28"/>
  <c r="GR6" i="28"/>
  <c r="D7" i="28"/>
  <c r="CZ16" i="28"/>
  <c r="CZ7" i="28"/>
  <c r="CZ8" i="28" s="1"/>
  <c r="GI67" i="28"/>
  <c r="GF103" i="28"/>
  <c r="GF104" i="28" s="1"/>
  <c r="GF68" i="28"/>
  <c r="EY68" i="28"/>
  <c r="EY103" i="28"/>
  <c r="EM14" i="28"/>
  <c r="EM17" i="28" s="1"/>
  <c r="EM21" i="28"/>
  <c r="EM20" i="28"/>
  <c r="EP18" i="28"/>
  <c r="EP21" i="28"/>
  <c r="DA105" i="28"/>
  <c r="DB102" i="28"/>
  <c r="DB105" i="28" s="1"/>
  <c r="CV103" i="28"/>
  <c r="CV104" i="28" s="1"/>
  <c r="CV68" i="28"/>
  <c r="CP20" i="28"/>
  <c r="CP21" i="28"/>
  <c r="CP14" i="28"/>
  <c r="CR18" i="28"/>
  <c r="CR21" i="28" s="1"/>
  <c r="BV21" i="28"/>
  <c r="BV14" i="28"/>
  <c r="BK21" i="28"/>
  <c r="BK14" i="28"/>
  <c r="AD12" i="27"/>
  <c r="AD6" i="27"/>
  <c r="E15" i="27"/>
  <c r="E12" i="27"/>
  <c r="AH21" i="28"/>
  <c r="AH14" i="28"/>
  <c r="AH20" i="28"/>
  <c r="GO9" i="28"/>
  <c r="I73" i="28"/>
  <c r="I66" i="28"/>
  <c r="I102" i="28" s="1"/>
  <c r="I105" i="28" s="1"/>
  <c r="EJ69" i="28"/>
  <c r="EJ102" i="28"/>
  <c r="EK66" i="28"/>
  <c r="EK69" i="28" s="1"/>
  <c r="ES17" i="28"/>
  <c r="ES6" i="28"/>
  <c r="ES9" i="28" s="1"/>
  <c r="ES16" i="28"/>
  <c r="L14" i="28"/>
  <c r="L21" i="28"/>
  <c r="O14" i="28"/>
  <c r="O21" i="28"/>
  <c r="ET16" i="28"/>
  <c r="ET7" i="28"/>
  <c r="ET8" i="28" s="1"/>
  <c r="GW9" i="28"/>
  <c r="AJ99" i="28"/>
  <c r="AJ101" i="28" s="1"/>
  <c r="FJ19" i="28"/>
  <c r="BC17" i="28"/>
  <c r="I72" i="28"/>
  <c r="BS71" i="28"/>
  <c r="BS72" i="28" s="1"/>
  <c r="BP67" i="28"/>
  <c r="BS67" i="28" s="1"/>
  <c r="BS68" i="28" s="1"/>
  <c r="BP72" i="28"/>
  <c r="DI24" i="28"/>
  <c r="DI19" i="28"/>
  <c r="DL23" i="28"/>
  <c r="DL24" i="28" s="1"/>
  <c r="CP69" i="28"/>
  <c r="CP102" i="28"/>
  <c r="AH103" i="28"/>
  <c r="AH104" i="28" s="1"/>
  <c r="AC42" i="27"/>
  <c r="AH68" i="28"/>
  <c r="CI15" i="28"/>
  <c r="CI7" i="28" s="1"/>
  <c r="CI20" i="28"/>
  <c r="BW69" i="28"/>
  <c r="BW102" i="28"/>
  <c r="Q42" i="27"/>
  <c r="Q43" i="27" s="1"/>
  <c r="V103" i="28"/>
  <c r="C37" i="28"/>
  <c r="F34" i="28"/>
  <c r="I18" i="28"/>
  <c r="I25" i="28"/>
  <c r="DO16" i="28"/>
  <c r="DO17" i="28"/>
  <c r="DO6" i="28"/>
  <c r="J19" i="28"/>
  <c r="J24" i="28"/>
  <c r="BV104" i="28"/>
  <c r="GC15" i="28"/>
  <c r="GC7" i="28" s="1"/>
  <c r="GC20" i="28"/>
  <c r="EE6" i="28"/>
  <c r="EE17" i="28"/>
  <c r="D40" i="28"/>
  <c r="FQ6" i="28"/>
  <c r="FQ17" i="28"/>
  <c r="L7" i="28"/>
  <c r="N17" i="28"/>
  <c r="I24" i="28"/>
  <c r="FC105" i="28"/>
  <c r="FI14" i="28"/>
  <c r="FI21" i="28"/>
  <c r="FE25" i="28"/>
  <c r="FE24" i="28"/>
  <c r="EP25" i="28"/>
  <c r="EP24" i="28"/>
  <c r="EG15" i="28"/>
  <c r="CR25" i="28"/>
  <c r="CR24" i="28"/>
  <c r="FX9" i="28"/>
  <c r="FX8" i="28"/>
  <c r="AX8" i="28"/>
  <c r="AX9" i="28"/>
  <c r="O16" i="28"/>
  <c r="FJ66" i="28"/>
  <c r="FJ68" i="28" s="1"/>
  <c r="DM103" i="28"/>
  <c r="DM104" i="28" s="1"/>
  <c r="DM68" i="28"/>
  <c r="DQ67" i="28"/>
  <c r="DQ68" i="28" s="1"/>
  <c r="AQ69" i="28"/>
  <c r="AT66" i="28"/>
  <c r="AT69" i="28" s="1"/>
  <c r="CE20" i="28"/>
  <c r="CE15" i="28"/>
  <c r="CH19" i="28"/>
  <c r="EH21" i="28"/>
  <c r="EH14" i="28"/>
  <c r="EH6" i="28" s="1"/>
  <c r="EH9" i="28" s="1"/>
  <c r="EF66" i="28"/>
  <c r="EF69" i="28"/>
  <c r="BG69" i="28"/>
  <c r="BI66" i="28"/>
  <c r="BI69" i="28" s="1"/>
  <c r="BG68" i="28"/>
  <c r="BG102" i="28"/>
  <c r="BG104" i="28" s="1"/>
  <c r="DN24" i="28"/>
  <c r="DQ23" i="28"/>
  <c r="DQ24" i="28" s="1"/>
  <c r="CJ102" i="28"/>
  <c r="CJ104" i="28" s="1"/>
  <c r="CJ69" i="28"/>
  <c r="CM66" i="28"/>
  <c r="AC21" i="28"/>
  <c r="AC20" i="28"/>
  <c r="AV68" i="28"/>
  <c r="BX66" i="28"/>
  <c r="BX69" i="28" s="1"/>
  <c r="E23" i="28"/>
  <c r="BX24" i="28"/>
  <c r="GX19" i="28"/>
  <c r="GX20" i="28" s="1"/>
  <c r="GU20" i="28"/>
  <c r="GU15" i="28"/>
  <c r="GU7" i="28" s="1"/>
  <c r="FT21" i="28"/>
  <c r="L20" i="28"/>
  <c r="GL16" i="28"/>
  <c r="GL7" i="28"/>
  <c r="GL8" i="28" s="1"/>
  <c r="N9" i="28"/>
  <c r="AD104" i="28"/>
  <c r="AD105" i="28"/>
  <c r="EZ72" i="28"/>
  <c r="EK23" i="28"/>
  <c r="EK24" i="28"/>
  <c r="EE104" i="28"/>
  <c r="DA14" i="28"/>
  <c r="DA21" i="28"/>
  <c r="DB18" i="28"/>
  <c r="DB21" i="28" s="1"/>
  <c r="DA15" i="28"/>
  <c r="DA20" i="28"/>
  <c r="CD14" i="28"/>
  <c r="CH18" i="28"/>
  <c r="CH21" i="28" s="1"/>
  <c r="CD20" i="28"/>
  <c r="CD21" i="28"/>
  <c r="DT105" i="28"/>
  <c r="DT104" i="28"/>
  <c r="BH104" i="28"/>
  <c r="CS9" i="28"/>
  <c r="N69" i="28"/>
  <c r="N102" i="28"/>
  <c r="P66" i="28"/>
  <c r="N68" i="28"/>
  <c r="FB67" i="28"/>
  <c r="FB72" i="28"/>
  <c r="FE71" i="28"/>
  <c r="FE72" i="28"/>
  <c r="CG102" i="28"/>
  <c r="CG69" i="28"/>
  <c r="CG68" i="28"/>
  <c r="T104" i="28"/>
  <c r="EQ105" i="28"/>
  <c r="EU102" i="28"/>
  <c r="EU105" i="28" s="1"/>
  <c r="DG19" i="28"/>
  <c r="B85" i="28"/>
  <c r="B84" i="28"/>
  <c r="AZ21" i="28"/>
  <c r="AZ20" i="28"/>
  <c r="AZ14" i="28"/>
  <c r="DN105" i="28"/>
  <c r="DQ102" i="28"/>
  <c r="DQ105" i="28" s="1"/>
  <c r="DN104" i="28"/>
  <c r="EF72" i="28"/>
  <c r="GZ9" i="28"/>
  <c r="W102" i="28"/>
  <c r="B41" i="28"/>
  <c r="B40" i="28"/>
  <c r="F38" i="28"/>
  <c r="DX67" i="28"/>
  <c r="EA71" i="28"/>
  <c r="EA72" i="28" s="1"/>
  <c r="DX72" i="28"/>
  <c r="AC17" i="28"/>
  <c r="AC16" i="28"/>
  <c r="AC6" i="28"/>
  <c r="AC8" i="28" s="1"/>
  <c r="DG23" i="28"/>
  <c r="DG24" i="28" s="1"/>
  <c r="DY7" i="28"/>
  <c r="DY8" i="28" s="1"/>
  <c r="DY16" i="28"/>
  <c r="E52" i="28"/>
  <c r="FG17" i="28"/>
  <c r="FG6" i="28"/>
  <c r="FG9" i="28"/>
  <c r="J73" i="28"/>
  <c r="X20" i="28"/>
  <c r="X21" i="28"/>
  <c r="FR7" i="28"/>
  <c r="FR16" i="28"/>
  <c r="FP103" i="28"/>
  <c r="FT67" i="28"/>
  <c r="GI103" i="28"/>
  <c r="AJ14" i="28"/>
  <c r="AI17" i="28"/>
  <c r="AI6" i="28"/>
  <c r="AI9" i="28" s="1"/>
  <c r="DK6" i="28"/>
  <c r="DK9" i="28" s="1"/>
  <c r="DK17" i="28"/>
  <c r="DG69" i="28"/>
  <c r="GK16" i="28"/>
  <c r="GK17" i="28"/>
  <c r="GK6" i="28"/>
  <c r="DZ9" i="28"/>
  <c r="EA6" i="28"/>
  <c r="EA9" i="28" s="1"/>
  <c r="DZ8" i="28"/>
  <c r="AT58" i="28"/>
  <c r="C58" i="28"/>
  <c r="F58" i="28" s="1"/>
  <c r="AS18" i="28"/>
  <c r="AS14" i="28" s="1"/>
  <c r="AS25" i="28"/>
  <c r="ER67" i="28"/>
  <c r="ER72" i="28"/>
  <c r="EU71" i="28"/>
  <c r="EU72" i="28" s="1"/>
  <c r="AS19" i="28"/>
  <c r="AS24" i="28"/>
  <c r="BR15" i="28"/>
  <c r="BR7" i="28" s="1"/>
  <c r="BR20" i="28"/>
  <c r="HB102" i="28"/>
  <c r="HB68" i="28"/>
  <c r="HB69" i="28"/>
  <c r="B65" i="28"/>
  <c r="B64" i="28"/>
  <c r="CY15" i="28"/>
  <c r="CY20" i="28"/>
  <c r="DB19" i="28"/>
  <c r="AT27" i="28"/>
  <c r="AT28" i="28" s="1"/>
  <c r="AQ28" i="28"/>
  <c r="AQ23" i="28"/>
  <c r="GD25" i="28"/>
  <c r="GD24" i="28"/>
  <c r="AA69" i="28"/>
  <c r="AE66" i="28"/>
  <c r="E67" i="28"/>
  <c r="E103" i="28" s="1"/>
  <c r="AK68" i="28"/>
  <c r="AF42" i="27"/>
  <c r="AK103" i="28"/>
  <c r="AK69" i="28"/>
  <c r="E89" i="28"/>
  <c r="E88" i="28"/>
  <c r="D92" i="28"/>
  <c r="EQ14" i="28"/>
  <c r="EQ21" i="28"/>
  <c r="EQ20" i="28"/>
  <c r="EU18" i="28"/>
  <c r="E44" i="28"/>
  <c r="G67" i="28"/>
  <c r="G72" i="28"/>
  <c r="GJ6" i="28"/>
  <c r="GN14" i="28"/>
  <c r="GN17" i="28" s="1"/>
  <c r="GJ17" i="28"/>
  <c r="EC9" i="28"/>
  <c r="HC66" i="28"/>
  <c r="HC68" i="28" s="1"/>
  <c r="CF6" i="28"/>
  <c r="CF17" i="28"/>
  <c r="DN9" i="28"/>
  <c r="EL104" i="28"/>
  <c r="BB17" i="28"/>
  <c r="BB16" i="28"/>
  <c r="BB6" i="28"/>
  <c r="BB9" i="28" s="1"/>
  <c r="BT6" i="28"/>
  <c r="BT17" i="28"/>
  <c r="BT16" i="28"/>
  <c r="CO6" i="28"/>
  <c r="CO17" i="28"/>
  <c r="G14" i="28"/>
  <c r="DR9" i="28"/>
  <c r="BS102" i="28"/>
  <c r="BO105" i="28"/>
  <c r="BO104" i="28"/>
  <c r="B67" i="28"/>
  <c r="GE7" i="28"/>
  <c r="GN21" i="28"/>
  <c r="GC104" i="28"/>
  <c r="GC105" i="28"/>
  <c r="FG8" i="28"/>
  <c r="AD17" i="28"/>
  <c r="AD16" i="28"/>
  <c r="AD6" i="28"/>
  <c r="EP72" i="28"/>
  <c r="EM67" i="28"/>
  <c r="EM68" i="28" s="1"/>
  <c r="EI21" i="28"/>
  <c r="DN15" i="28"/>
  <c r="DQ19" i="28"/>
  <c r="DQ20" i="28" s="1"/>
  <c r="FT72" i="28"/>
  <c r="EN7" i="28"/>
  <c r="EN8" i="28" s="1"/>
  <c r="EN16" i="28"/>
  <c r="BA68" i="28"/>
  <c r="DU105" i="28"/>
  <c r="DU104" i="28"/>
  <c r="CT15" i="28"/>
  <c r="CW19" i="28"/>
  <c r="CW20" i="28" s="1"/>
  <c r="CT20" i="28"/>
  <c r="HA105" i="28"/>
  <c r="HA104" i="28"/>
  <c r="FI104" i="28"/>
  <c r="FI105" i="28"/>
  <c r="EV9" i="28"/>
  <c r="GK72" i="28"/>
  <c r="E28" i="28"/>
  <c r="BD23" i="28"/>
  <c r="BD24" i="28" s="1"/>
  <c r="EB15" i="28"/>
  <c r="EB16" i="28" s="1"/>
  <c r="D57" i="28"/>
  <c r="FN102" i="28"/>
  <c r="AF12" i="27"/>
  <c r="AF6" i="27" s="1"/>
  <c r="AF7" i="27" s="1"/>
  <c r="G66" i="28"/>
  <c r="G73" i="28"/>
  <c r="F42" i="28"/>
  <c r="AQ36" i="28"/>
  <c r="BF24" i="28"/>
  <c r="BI24" i="28"/>
  <c r="BS23" i="28"/>
  <c r="BS24" i="28" s="1"/>
  <c r="GS72" i="28"/>
  <c r="FZ69" i="28"/>
  <c r="GD66" i="28"/>
  <c r="GD69" i="28" s="1"/>
  <c r="GD18" i="28"/>
  <c r="GD21" i="28" s="1"/>
  <c r="GA14" i="28"/>
  <c r="GD14" i="28" s="1"/>
  <c r="GA20" i="28"/>
  <c r="FT66" i="28"/>
  <c r="FT69" i="28" s="1"/>
  <c r="FP102" i="28"/>
  <c r="DS21" i="28"/>
  <c r="DS14" i="28"/>
  <c r="DS17" i="28" s="1"/>
  <c r="D5" i="27"/>
  <c r="FO19" i="28"/>
  <c r="FO20" i="28" s="1"/>
  <c r="FL15" i="28"/>
  <c r="FL20" i="28"/>
  <c r="AI69" i="28"/>
  <c r="AJ66" i="28"/>
  <c r="R102" i="28"/>
  <c r="U102" i="28" s="1"/>
  <c r="B19" i="27"/>
  <c r="F17" i="27"/>
  <c r="B81" i="28"/>
  <c r="F78" i="28"/>
  <c r="G19" i="28"/>
  <c r="G24" i="28"/>
  <c r="GT17" i="28"/>
  <c r="FF21" i="28"/>
  <c r="FF14" i="28"/>
  <c r="B70" i="28"/>
  <c r="EY104" i="28"/>
  <c r="EY105" i="28"/>
  <c r="EZ102" i="28"/>
  <c r="EZ105" i="28" s="1"/>
  <c r="Q20" i="28"/>
  <c r="Q15" i="28"/>
  <c r="Q16" i="28" s="1"/>
  <c r="FO24" i="28"/>
  <c r="GB104" i="28"/>
  <c r="GD103" i="28"/>
  <c r="DK16" i="28"/>
  <c r="DL73" i="28"/>
  <c r="DL72" i="28"/>
  <c r="DL103" i="28"/>
  <c r="DJ104" i="28"/>
  <c r="BV15" i="28"/>
  <c r="BV7" i="28" s="1"/>
  <c r="BV20" i="28"/>
  <c r="AF7" i="28"/>
  <c r="AF8" i="28" s="1"/>
  <c r="AF16" i="28"/>
  <c r="AF17" i="28"/>
  <c r="EV16" i="28"/>
  <c r="EV7" i="28"/>
  <c r="EV8" i="28" s="1"/>
  <c r="GT105" i="28"/>
  <c r="GT104" i="28"/>
  <c r="GX102" i="28"/>
  <c r="GX105" i="28" s="1"/>
  <c r="EL105" i="28"/>
  <c r="F44" i="27"/>
  <c r="CS104" i="28"/>
  <c r="L105" i="28"/>
  <c r="AB14" i="28"/>
  <c r="AE18" i="28"/>
  <c r="DU17" i="28"/>
  <c r="DU6" i="28"/>
  <c r="DU9" i="28" s="1"/>
  <c r="GB7" i="28"/>
  <c r="GB8" i="28" s="1"/>
  <c r="GB16" i="28"/>
  <c r="DR7" i="28"/>
  <c r="DR16" i="28"/>
  <c r="CV9" i="28"/>
  <c r="FD7" i="28"/>
  <c r="CE105" i="28"/>
  <c r="FB16" i="28"/>
  <c r="FB7" i="28"/>
  <c r="AQ68" i="28"/>
  <c r="FY68" i="28"/>
  <c r="AR24" i="28"/>
  <c r="B32" i="28"/>
  <c r="B23" i="28"/>
  <c r="B19" i="28" s="1"/>
  <c r="FJ24" i="28"/>
  <c r="BE9" i="28"/>
  <c r="T14" i="28"/>
  <c r="U18" i="28"/>
  <c r="T20" i="28"/>
  <c r="T21" i="28"/>
  <c r="GD68" i="28"/>
  <c r="CU69" i="28"/>
  <c r="CU102" i="28"/>
  <c r="CU105" i="28" s="1"/>
  <c r="CW66" i="28"/>
  <c r="CW69" i="28" s="1"/>
  <c r="CU68" i="28"/>
  <c r="DH16" i="28"/>
  <c r="DH7" i="28"/>
  <c r="BA105" i="28"/>
  <c r="BG17" i="28"/>
  <c r="BG16" i="28"/>
  <c r="BG6" i="28"/>
  <c r="BG9" i="28" s="1"/>
  <c r="BZ24" i="28"/>
  <c r="CC23" i="28"/>
  <c r="CC24" i="28" s="1"/>
  <c r="AT31" i="28"/>
  <c r="AT32" i="28" s="1"/>
  <c r="AQ32" i="28"/>
  <c r="AR25" i="28"/>
  <c r="AR18" i="28"/>
  <c r="AR14" i="28" s="1"/>
  <c r="GQ69" i="28"/>
  <c r="GQ102" i="28"/>
  <c r="GQ68" i="28"/>
  <c r="GS66" i="28"/>
  <c r="BZ6" i="28"/>
  <c r="BZ9" i="28" s="1"/>
  <c r="G5" i="27"/>
  <c r="K5" i="27" s="1"/>
  <c r="G13" i="27"/>
  <c r="EX15" i="28"/>
  <c r="EX20" i="28"/>
  <c r="EZ19" i="28"/>
  <c r="EZ20" i="28" s="1"/>
  <c r="BM102" i="28"/>
  <c r="BM105" i="28" s="1"/>
  <c r="BM69" i="28"/>
  <c r="BJ15" i="28"/>
  <c r="BN19" i="28"/>
  <c r="N42" i="27"/>
  <c r="D42" i="27" s="1"/>
  <c r="S103" i="28"/>
  <c r="S104" i="28" s="1"/>
  <c r="S68" i="28"/>
  <c r="F82" i="28"/>
  <c r="FV9" i="28"/>
  <c r="T7" i="27"/>
  <c r="U5" i="27"/>
  <c r="EM7" i="28"/>
  <c r="AW16" i="28"/>
  <c r="AW6" i="28"/>
  <c r="AY14" i="28"/>
  <c r="AW17" i="28"/>
  <c r="HC102" i="28"/>
  <c r="HC105" i="28" s="1"/>
  <c r="GY105" i="28"/>
  <c r="B15" i="27"/>
  <c r="B16" i="27" s="1"/>
  <c r="L12" i="27"/>
  <c r="D65" i="28"/>
  <c r="D64" i="28"/>
  <c r="GH9" i="28"/>
  <c r="GH8" i="28"/>
  <c r="DK105" i="28"/>
  <c r="DK104" i="28"/>
  <c r="FL103" i="28"/>
  <c r="FL68" i="28"/>
  <c r="FO67" i="28"/>
  <c r="EG17" i="28"/>
  <c r="EG6" i="28"/>
  <c r="FL9" i="28"/>
  <c r="DD21" i="28"/>
  <c r="DD14" i="28"/>
  <c r="DG18" i="28"/>
  <c r="CF103" i="28"/>
  <c r="CH67" i="28"/>
  <c r="BQ6" i="28"/>
  <c r="BQ9" i="28" s="1"/>
  <c r="BS14" i="28"/>
  <c r="BQ17" i="28"/>
  <c r="DF104" i="28"/>
  <c r="DF105" i="28"/>
  <c r="DG102" i="28"/>
  <c r="DG105" i="28" s="1"/>
  <c r="EF67" i="28"/>
  <c r="EF68" i="28" s="1"/>
  <c r="EC103" i="28"/>
  <c r="EC68" i="28"/>
  <c r="AT22" i="28"/>
  <c r="AT25" i="28" s="1"/>
  <c r="GU104" i="28"/>
  <c r="GX103" i="28"/>
  <c r="GX104" i="28" s="1"/>
  <c r="AC13" i="27"/>
  <c r="AC6" i="27"/>
  <c r="CW72" i="28"/>
  <c r="V6" i="27"/>
  <c r="V7" i="27" s="1"/>
  <c r="V13" i="27"/>
  <c r="AA6" i="28"/>
  <c r="AA17" i="28"/>
  <c r="AA16" i="28"/>
  <c r="FC7" i="28"/>
  <c r="AT44" i="28"/>
  <c r="FJ69" i="28"/>
  <c r="EL6" i="28"/>
  <c r="EL9" i="28" s="1"/>
  <c r="EL16" i="28"/>
  <c r="EL17" i="28"/>
  <c r="BH7" i="28"/>
  <c r="AE99" i="28"/>
  <c r="AE100" i="28" s="1"/>
  <c r="P99" i="28"/>
  <c r="P101" i="28" s="1"/>
  <c r="DB14" i="28"/>
  <c r="DB17" i="28" s="1"/>
  <c r="FQ9" i="28"/>
  <c r="CP6" i="28"/>
  <c r="CP17" i="28"/>
  <c r="CP16" i="28"/>
  <c r="AP15" i="28"/>
  <c r="DJ17" i="28"/>
  <c r="DJ16" i="28"/>
  <c r="DA7" i="28"/>
  <c r="DA16" i="28"/>
  <c r="CE16" i="28"/>
  <c r="BP68" i="28"/>
  <c r="D25" i="28"/>
  <c r="EP20" i="28"/>
  <c r="FA6" i="28"/>
  <c r="D73" i="28"/>
  <c r="DQ103" i="28"/>
  <c r="DQ104" i="28" s="1"/>
  <c r="I69" i="28"/>
  <c r="GR9" i="28"/>
  <c r="GR8" i="28"/>
  <c r="I68" i="28"/>
  <c r="CR14" i="28"/>
  <c r="CR17" i="28" s="1"/>
  <c r="CJ105" i="28"/>
  <c r="I21" i="28"/>
  <c r="CI16" i="28"/>
  <c r="DI20" i="28"/>
  <c r="DI15" i="28"/>
  <c r="DL19" i="28"/>
  <c r="DL20" i="28"/>
  <c r="O17" i="28"/>
  <c r="O6" i="28"/>
  <c r="EJ105" i="28"/>
  <c r="AH16" i="28"/>
  <c r="EM6" i="28"/>
  <c r="GF9" i="28"/>
  <c r="S6" i="27"/>
  <c r="S13" i="27"/>
  <c r="DV19" i="28"/>
  <c r="EB104" i="28"/>
  <c r="FJ15" i="28"/>
  <c r="FH104" i="28"/>
  <c r="FH105" i="28"/>
  <c r="EG7" i="28"/>
  <c r="J15" i="28"/>
  <c r="J20" i="28"/>
  <c r="P14" i="28"/>
  <c r="HA9" i="28"/>
  <c r="HA8" i="28"/>
  <c r="EB105" i="28"/>
  <c r="I104" i="28"/>
  <c r="CD16" i="28"/>
  <c r="BW105" i="28"/>
  <c r="CP105" i="28"/>
  <c r="FJ103" i="28"/>
  <c r="S9" i="28"/>
  <c r="S8" i="28"/>
  <c r="FY14" i="28"/>
  <c r="CA104" i="28"/>
  <c r="EN105" i="28"/>
  <c r="AC9" i="28"/>
  <c r="FE67" i="28"/>
  <c r="FE68" i="28" s="1"/>
  <c r="FB68" i="28"/>
  <c r="FB103" i="28"/>
  <c r="DX103" i="28"/>
  <c r="DX68" i="28"/>
  <c r="EA67" i="28"/>
  <c r="EA68" i="28" s="1"/>
  <c r="AZ6" i="28"/>
  <c r="BD6" i="28" s="1"/>
  <c r="BD9" i="28" s="1"/>
  <c r="CG104" i="28"/>
  <c r="CG105" i="28"/>
  <c r="AA8" i="28"/>
  <c r="CU104" i="28"/>
  <c r="BV16" i="28"/>
  <c r="HC69" i="28"/>
  <c r="AQ24" i="28"/>
  <c r="X16" i="28"/>
  <c r="L6" i="27"/>
  <c r="L7" i="27" s="1"/>
  <c r="L13" i="27"/>
  <c r="EX7" i="28"/>
  <c r="EX8" i="28" s="1"/>
  <c r="EX16" i="28"/>
  <c r="Q7" i="28"/>
  <c r="Q17" i="28"/>
  <c r="G20" i="28"/>
  <c r="DS6" i="28"/>
  <c r="FZ104" i="28"/>
  <c r="CT16" i="28"/>
  <c r="CT7" i="28"/>
  <c r="DN16" i="28"/>
  <c r="CO9" i="28"/>
  <c r="EU21" i="28"/>
  <c r="AE102" i="28"/>
  <c r="DB15" i="28"/>
  <c r="BR16" i="28"/>
  <c r="BR8" i="28"/>
  <c r="DK8" i="28"/>
  <c r="GA6" i="28"/>
  <c r="GA17" i="28"/>
  <c r="GN6" i="28"/>
  <c r="GN9" i="28" s="1"/>
  <c r="GJ9" i="28"/>
  <c r="EQ6" i="28"/>
  <c r="EQ17" i="28"/>
  <c r="EU14" i="28"/>
  <c r="EQ16" i="28"/>
  <c r="DG21" i="28"/>
  <c r="FO103" i="28"/>
  <c r="BJ7" i="28"/>
  <c r="GS69" i="28"/>
  <c r="AR21" i="28"/>
  <c r="AT18" i="28"/>
  <c r="AT21" i="28" s="1"/>
  <c r="DU8" i="28"/>
  <c r="AF9" i="28"/>
  <c r="FF16" i="28"/>
  <c r="FF17" i="28"/>
  <c r="GT9" i="28"/>
  <c r="AF13" i="27"/>
  <c r="EB7" i="28"/>
  <c r="HC104" i="28"/>
  <c r="BB8" i="28"/>
  <c r="G103" i="28"/>
  <c r="AK105" i="28"/>
  <c r="AK104" i="28"/>
  <c r="B103" i="28"/>
  <c r="ER103" i="28"/>
  <c r="GK9" i="28"/>
  <c r="FR8" i="28"/>
  <c r="EG9" i="28"/>
  <c r="EG8" i="28"/>
  <c r="GQ104" i="28"/>
  <c r="AS21" i="28"/>
  <c r="EL8" i="28"/>
  <c r="EP6" i="28"/>
  <c r="EP9" i="28" s="1"/>
  <c r="EC104" i="28"/>
  <c r="EF103" i="28"/>
  <c r="DD6" i="28"/>
  <c r="DD17" i="28"/>
  <c r="DG14" i="28"/>
  <c r="AW8" i="28"/>
  <c r="AW9" i="28"/>
  <c r="AY6" i="28"/>
  <c r="G7" i="27"/>
  <c r="T17" i="28"/>
  <c r="T6" i="28"/>
  <c r="U14" i="28"/>
  <c r="T16" i="28"/>
  <c r="FB8" i="28"/>
  <c r="DR8" i="28"/>
  <c r="B72" i="28"/>
  <c r="B73" i="28"/>
  <c r="B66" i="28"/>
  <c r="B68" i="28" s="1"/>
  <c r="FO15" i="28"/>
  <c r="FO16" i="28" s="1"/>
  <c r="FL16" i="28"/>
  <c r="FL7" i="28"/>
  <c r="FP105" i="28"/>
  <c r="G102" i="28"/>
  <c r="G69" i="28"/>
  <c r="AD8" i="28"/>
  <c r="AD9" i="28"/>
  <c r="G6" i="28"/>
  <c r="CF9" i="28"/>
  <c r="AF43" i="27"/>
  <c r="B42" i="27"/>
  <c r="B43" i="27" s="1"/>
  <c r="HB105" i="28"/>
  <c r="HB104" i="28"/>
  <c r="AS15" i="28"/>
  <c r="AS20" i="28"/>
  <c r="J69" i="28"/>
  <c r="J102" i="28"/>
  <c r="FA9" i="28"/>
  <c r="GC8" i="28"/>
  <c r="DB16" i="28"/>
  <c r="FJ7" i="28"/>
  <c r="CP9" i="28"/>
  <c r="CP8" i="28"/>
  <c r="DJ9" i="28"/>
  <c r="DJ8" i="28"/>
  <c r="FY17" i="28"/>
  <c r="J16" i="28"/>
  <c r="DI16" i="28"/>
  <c r="DI7" i="28"/>
  <c r="DL15" i="28"/>
  <c r="AP7" i="28"/>
  <c r="AP8" i="28" s="1"/>
  <c r="AP16" i="28"/>
  <c r="FB104" i="28"/>
  <c r="AZ9" i="28"/>
  <c r="AZ8" i="28"/>
  <c r="GD17" i="28"/>
  <c r="J105" i="28"/>
  <c r="AS7" i="28"/>
  <c r="AS16" i="28"/>
  <c r="DG17" i="28"/>
  <c r="AS6" i="28"/>
  <c r="AS9" i="28" s="1"/>
  <c r="AS17" i="28"/>
  <c r="ER104" i="28"/>
  <c r="EU103" i="28"/>
  <c r="EU104" i="28" s="1"/>
  <c r="EQ9" i="28"/>
  <c r="EQ8" i="28"/>
  <c r="EU6" i="28"/>
  <c r="GA9" i="28"/>
  <c r="GD6" i="28"/>
  <c r="AR16" i="28"/>
  <c r="AR7" i="28"/>
  <c r="FL8" i="28"/>
  <c r="B102" i="28"/>
  <c r="B104" i="28" s="1"/>
  <c r="B69" i="28"/>
  <c r="T9" i="28"/>
  <c r="T8" i="28"/>
  <c r="U6" i="28"/>
  <c r="DD9" i="28"/>
  <c r="DG6" i="28"/>
  <c r="G104" i="28"/>
  <c r="AT14" i="28"/>
  <c r="AR17" i="28"/>
  <c r="AR6" i="28"/>
  <c r="EU17" i="28"/>
  <c r="CT8" i="28"/>
  <c r="Q9" i="28"/>
  <c r="Q8" i="28"/>
  <c r="B15" i="28"/>
  <c r="G105" i="28"/>
  <c r="DS9" i="28"/>
  <c r="DI8" i="28"/>
  <c r="DL7" i="28"/>
  <c r="AS8" i="28"/>
  <c r="B7" i="28"/>
  <c r="AR9" i="28"/>
  <c r="AR8" i="28"/>
  <c r="EU9" i="28"/>
  <c r="B105" i="28"/>
  <c r="GD9" i="28"/>
  <c r="DG9" i="28"/>
  <c r="W100" i="28" l="1"/>
  <c r="W93" i="28"/>
  <c r="P40" i="28"/>
  <c r="AJ44" i="28"/>
  <c r="AJ41" i="28"/>
  <c r="R71" i="28"/>
  <c r="R72" i="28" s="1"/>
  <c r="AB24" i="27"/>
  <c r="AL100" i="28"/>
  <c r="M36" i="28"/>
  <c r="P81" i="28"/>
  <c r="Z77" i="28"/>
  <c r="AE92" i="28"/>
  <c r="AO80" i="28"/>
  <c r="AO89" i="28"/>
  <c r="R83" i="28"/>
  <c r="R84" i="28" s="1"/>
  <c r="AO92" i="28"/>
  <c r="P36" i="28"/>
  <c r="AL36" i="28"/>
  <c r="AG44" i="28"/>
  <c r="P29" i="28"/>
  <c r="AG45" i="27"/>
  <c r="AG46" i="27" s="1"/>
  <c r="AJ100" i="28"/>
  <c r="W85" i="28"/>
  <c r="M80" i="28"/>
  <c r="AE88" i="28"/>
  <c r="AG35" i="28"/>
  <c r="AG36" i="28" s="1"/>
  <c r="AG88" i="28"/>
  <c r="P44" i="28"/>
  <c r="P100" i="28"/>
  <c r="R45" i="27"/>
  <c r="AG84" i="28"/>
  <c r="AB18" i="27"/>
  <c r="AE18" i="27" s="1"/>
  <c r="AE19" i="27" s="1"/>
  <c r="W39" i="28"/>
  <c r="H24" i="27"/>
  <c r="AB88" i="28"/>
  <c r="AB89" i="28"/>
  <c r="AL84" i="28"/>
  <c r="AL85" i="28"/>
  <c r="M99" i="28"/>
  <c r="R99" i="28"/>
  <c r="U100" i="28"/>
  <c r="AG99" i="28"/>
  <c r="M88" i="28"/>
  <c r="AJ37" i="28"/>
  <c r="M40" i="28"/>
  <c r="M45" i="28"/>
  <c r="M27" i="28"/>
  <c r="U44" i="28"/>
  <c r="Z36" i="28"/>
  <c r="W35" i="28"/>
  <c r="AJ29" i="28"/>
  <c r="R92" i="28"/>
  <c r="Z80" i="28"/>
  <c r="EQ104" i="28"/>
  <c r="AQ6" i="28"/>
  <c r="AT6" i="28" s="1"/>
  <c r="B61" i="28"/>
  <c r="B60" i="28"/>
  <c r="BW15" i="28"/>
  <c r="BW20" i="28"/>
  <c r="CL68" i="28"/>
  <c r="CL103" i="28"/>
  <c r="CL69" i="28"/>
  <c r="CL102" i="28"/>
  <c r="CL105" i="28" s="1"/>
  <c r="FA68" i="28"/>
  <c r="FA103" i="28"/>
  <c r="GO68" i="28"/>
  <c r="GO103" i="28"/>
  <c r="GS67" i="28"/>
  <c r="GS68" i="28"/>
  <c r="FP68" i="28"/>
  <c r="GN24" i="28"/>
  <c r="CH14" i="28"/>
  <c r="CH17" i="28" s="1"/>
  <c r="L104" i="28"/>
  <c r="AR102" i="28"/>
  <c r="AR105" i="28" s="1"/>
  <c r="AR69" i="28"/>
  <c r="X102" i="28"/>
  <c r="X105" i="28" s="1"/>
  <c r="X69" i="28"/>
  <c r="BF21" i="28"/>
  <c r="BF14" i="28"/>
  <c r="BF6" i="28" s="1"/>
  <c r="FG102" i="28"/>
  <c r="FG105" i="28" s="1"/>
  <c r="FG69" i="28"/>
  <c r="FR103" i="28"/>
  <c r="FR68" i="28"/>
  <c r="GR103" i="28"/>
  <c r="GR68" i="28"/>
  <c r="GR102" i="28"/>
  <c r="GR105" i="28" s="1"/>
  <c r="GR69" i="28"/>
  <c r="GU14" i="28"/>
  <c r="GU21" i="28"/>
  <c r="FH16" i="28"/>
  <c r="B52" i="18"/>
  <c r="ES8" i="28"/>
  <c r="P5" i="27"/>
  <c r="B18" i="27"/>
  <c r="B12" i="27" s="1"/>
  <c r="AO88" i="28"/>
  <c r="CL24" i="28"/>
  <c r="CQ24" i="28"/>
  <c r="CW52" i="28"/>
  <c r="EP88" i="28"/>
  <c r="AY100" i="28"/>
  <c r="B12" i="28"/>
  <c r="AT96" i="28"/>
  <c r="BX67" i="28"/>
  <c r="BX68" i="28" s="1"/>
  <c r="BI72" i="28"/>
  <c r="FK104" i="28"/>
  <c r="BL104" i="28"/>
  <c r="BK72" i="28"/>
  <c r="BQ24" i="28"/>
  <c r="DD72" i="28"/>
  <c r="CC48" i="28"/>
  <c r="Z88" i="28"/>
  <c r="BX51" i="28"/>
  <c r="BX52" i="28" s="1"/>
  <c r="BX55" i="28"/>
  <c r="BX57" i="28" s="1"/>
  <c r="CC60" i="28"/>
  <c r="BI11" i="28"/>
  <c r="BI47" i="28"/>
  <c r="BI48" i="28" s="1"/>
  <c r="BX59" i="28"/>
  <c r="BU59" i="28" s="1"/>
  <c r="BU61" i="28" s="1"/>
  <c r="AY59" i="28"/>
  <c r="AY60" i="28" s="1"/>
  <c r="R81" i="28"/>
  <c r="BD59" i="28"/>
  <c r="BD60" i="28" s="1"/>
  <c r="BX47" i="28"/>
  <c r="BU47" i="28" s="1"/>
  <c r="BU48" i="28" s="1"/>
  <c r="BD47" i="28"/>
  <c r="BA47" i="28" s="1"/>
  <c r="BS47" i="28"/>
  <c r="BS48" i="28" s="1"/>
  <c r="BD63" i="28"/>
  <c r="BA63" i="28" s="1"/>
  <c r="AY63" i="28"/>
  <c r="AV63" i="28" s="1"/>
  <c r="AV64" i="28" s="1"/>
  <c r="BD51" i="28"/>
  <c r="BD52" i="28" s="1"/>
  <c r="AL88" i="28"/>
  <c r="BS51" i="28"/>
  <c r="BS53" i="28" s="1"/>
  <c r="BN51" i="28"/>
  <c r="BK51" i="28" s="1"/>
  <c r="BK52" i="28" s="1"/>
  <c r="BS63" i="28"/>
  <c r="BS65" i="28" s="1"/>
  <c r="BI55" i="28"/>
  <c r="BF55" i="28" s="1"/>
  <c r="BF56" i="28" s="1"/>
  <c r="BI51" i="28"/>
  <c r="BI52" i="28" s="1"/>
  <c r="BS59" i="28"/>
  <c r="BP59" i="28" s="1"/>
  <c r="BP60" i="28" s="1"/>
  <c r="BS55" i="28"/>
  <c r="BP55" i="28" s="1"/>
  <c r="BP56" i="28" s="1"/>
  <c r="AL93" i="28"/>
  <c r="U95" i="28"/>
  <c r="U97" i="28" s="1"/>
  <c r="BD55" i="28"/>
  <c r="BA55" i="28" s="1"/>
  <c r="BI59" i="28"/>
  <c r="BF59" i="28" s="1"/>
  <c r="BF60" i="28" s="1"/>
  <c r="AY55" i="28"/>
  <c r="AV55" i="28" s="1"/>
  <c r="AV57" i="28" s="1"/>
  <c r="AY51" i="28"/>
  <c r="AY53" i="28" s="1"/>
  <c r="BN59" i="28"/>
  <c r="BK59" i="28" s="1"/>
  <c r="BK60" i="28" s="1"/>
  <c r="BN55" i="28"/>
  <c r="BN56" i="28" s="1"/>
  <c r="AV99" i="28"/>
  <c r="AV100" i="28" s="1"/>
  <c r="O7" i="28"/>
  <c r="BX61" i="28"/>
  <c r="BU19" i="28"/>
  <c r="BX19" i="28" s="1"/>
  <c r="BX20" i="28" s="1"/>
  <c r="D21" i="15"/>
  <c r="D25" i="15" s="1"/>
  <c r="D28" i="15" s="1"/>
  <c r="D31" i="15" s="1"/>
  <c r="D34" i="15" s="1"/>
  <c r="BI60" i="28"/>
  <c r="F8" i="15"/>
  <c r="BI100" i="28"/>
  <c r="BA51" i="28"/>
  <c r="BA52" i="28" s="1"/>
  <c r="F31" i="15"/>
  <c r="F32" i="15" s="1"/>
  <c r="CC64" i="28"/>
  <c r="BD100" i="28"/>
  <c r="BZ47" i="28"/>
  <c r="BZ48" i="28" s="1"/>
  <c r="CC56" i="28"/>
  <c r="BA59" i="28"/>
  <c r="BA60" i="28" s="1"/>
  <c r="CC12" i="28"/>
  <c r="BK99" i="28"/>
  <c r="BK100" i="28" s="1"/>
  <c r="BN100" i="28"/>
  <c r="BP51" i="28"/>
  <c r="BS52" i="28"/>
  <c r="BS60" i="28"/>
  <c r="BD11" i="28"/>
  <c r="BA11" i="28" s="1"/>
  <c r="BA12" i="28" s="1"/>
  <c r="BX60" i="28"/>
  <c r="F11" i="15"/>
  <c r="F13" i="15" s="1"/>
  <c r="AY11" i="28"/>
  <c r="BD64" i="28"/>
  <c r="BZ51" i="28"/>
  <c r="CC52" i="28"/>
  <c r="BU60" i="28"/>
  <c r="F27" i="15"/>
  <c r="BZ59" i="28"/>
  <c r="BZ60" i="28" s="1"/>
  <c r="D9" i="15"/>
  <c r="D13" i="15" s="1"/>
  <c r="D16" i="15" s="1"/>
  <c r="D19" i="15" s="1"/>
  <c r="D22" i="15" s="1"/>
  <c r="D26" i="15" s="1"/>
  <c r="D29" i="15" s="1"/>
  <c r="D32" i="15" s="1"/>
  <c r="D35" i="15" s="1"/>
  <c r="D38" i="15" s="1"/>
  <c r="D42" i="15" s="1"/>
  <c r="D45" i="15" s="1"/>
  <c r="D48" i="15" s="1"/>
  <c r="D51" i="15" s="1"/>
  <c r="D57" i="15" s="1"/>
  <c r="D60" i="15" s="1"/>
  <c r="D63" i="15" s="1"/>
  <c r="J9" i="27"/>
  <c r="D11" i="15"/>
  <c r="D14" i="15" s="1"/>
  <c r="D17" i="15" s="1"/>
  <c r="J11" i="28"/>
  <c r="BA64" i="28"/>
  <c r="BA103" i="28"/>
  <c r="BA104" i="28" s="1"/>
  <c r="BP63" i="28"/>
  <c r="BX56" i="28"/>
  <c r="BU55" i="28"/>
  <c r="AG21" i="27"/>
  <c r="AL41" i="28"/>
  <c r="AL40" i="28"/>
  <c r="AO40" i="28"/>
  <c r="AO41" i="28"/>
  <c r="AO29" i="28"/>
  <c r="AL27" i="28"/>
  <c r="AO28" i="28"/>
  <c r="AO47" i="28"/>
  <c r="AB23" i="28"/>
  <c r="AE40" i="28"/>
  <c r="AB39" i="28"/>
  <c r="Z45" i="28"/>
  <c r="Z44" i="28"/>
  <c r="W43" i="28"/>
  <c r="Z28" i="28"/>
  <c r="Z29" i="28"/>
  <c r="W27" i="28"/>
  <c r="Z47" i="28"/>
  <c r="U32" i="28"/>
  <c r="R31" i="28"/>
  <c r="R32" i="28" s="1"/>
  <c r="U33" i="28"/>
  <c r="R35" i="28"/>
  <c r="U36" i="28"/>
  <c r="U37" i="28"/>
  <c r="U51" i="28"/>
  <c r="U52" i="28" s="1"/>
  <c r="U45" i="28"/>
  <c r="P93" i="28"/>
  <c r="M91" i="28"/>
  <c r="P92" i="28"/>
  <c r="AB6" i="28"/>
  <c r="AE14" i="28"/>
  <c r="FF6" i="28"/>
  <c r="FJ14" i="28"/>
  <c r="G68" i="28"/>
  <c r="ER68" i="28"/>
  <c r="EU67" i="28"/>
  <c r="FT68" i="28"/>
  <c r="DA17" i="28"/>
  <c r="DA6" i="28"/>
  <c r="DA9" i="28" s="1"/>
  <c r="CH20" i="28"/>
  <c r="AH17" i="28"/>
  <c r="AH6" i="28"/>
  <c r="BK6" i="28"/>
  <c r="DS20" i="28"/>
  <c r="DS15" i="28"/>
  <c r="EK19" i="28"/>
  <c r="EH15" i="28"/>
  <c r="R77" i="28"/>
  <c r="R76" i="28"/>
  <c r="CW68" i="28"/>
  <c r="CI104" i="28"/>
  <c r="CM102" i="28"/>
  <c r="CI105" i="28"/>
  <c r="DM16" i="28"/>
  <c r="DM7" i="28"/>
  <c r="DM8" i="28" s="1"/>
  <c r="CF7" i="28"/>
  <c r="CF8" i="28" s="1"/>
  <c r="CF16" i="28"/>
  <c r="DR104" i="28"/>
  <c r="DR105" i="28"/>
  <c r="BG8" i="28"/>
  <c r="FN7" i="28"/>
  <c r="FN16" i="28"/>
  <c r="GE6" i="28"/>
  <c r="GE17" i="28"/>
  <c r="GE16" i="28"/>
  <c r="GI14" i="28"/>
  <c r="GI17" i="28" s="1"/>
  <c r="CK6" i="28"/>
  <c r="CM14" i="28"/>
  <c r="CM17" i="28" s="1"/>
  <c r="CK17" i="28"/>
  <c r="CV7" i="28"/>
  <c r="CV8" i="28" s="1"/>
  <c r="CV16" i="28"/>
  <c r="CG6" i="28"/>
  <c r="CG9" i="28" s="1"/>
  <c r="CG17" i="28"/>
  <c r="CG16" i="28"/>
  <c r="ED105" i="28"/>
  <c r="ED104" i="28"/>
  <c r="CL7" i="28"/>
  <c r="CL16" i="28"/>
  <c r="S7" i="27"/>
  <c r="AC7" i="27"/>
  <c r="AE5" i="27"/>
  <c r="AX102" i="28"/>
  <c r="AX105" i="28" s="1"/>
  <c r="AX68" i="28"/>
  <c r="D49" i="28"/>
  <c r="D48" i="28"/>
  <c r="BH21" i="28"/>
  <c r="BH14" i="28"/>
  <c r="BH20" i="28"/>
  <c r="BI18" i="28"/>
  <c r="BI21" i="28" s="1"/>
  <c r="BM103" i="28"/>
  <c r="BM104" i="28" s="1"/>
  <c r="BM68" i="28"/>
  <c r="BN67" i="28"/>
  <c r="CF102" i="28"/>
  <c r="CF104" i="28" s="1"/>
  <c r="CF68" i="28"/>
  <c r="CF69" i="28"/>
  <c r="CK20" i="28"/>
  <c r="CK15" i="28"/>
  <c r="DT21" i="28"/>
  <c r="DV18" i="28"/>
  <c r="DV21" i="28" s="1"/>
  <c r="DT14" i="28"/>
  <c r="DZ69" i="28"/>
  <c r="DZ102" i="28"/>
  <c r="DZ105" i="28" s="1"/>
  <c r="DZ68" i="28"/>
  <c r="EK67" i="28"/>
  <c r="EK68" i="28" s="1"/>
  <c r="EJ68" i="28"/>
  <c r="EJ103" i="28"/>
  <c r="EX103" i="28"/>
  <c r="EX104" i="28" s="1"/>
  <c r="EX68" i="28"/>
  <c r="FA15" i="28"/>
  <c r="FE19" i="28"/>
  <c r="FE20" i="28" s="1"/>
  <c r="FC21" i="28"/>
  <c r="FC14" i="28"/>
  <c r="FC20" i="28"/>
  <c r="FW15" i="28"/>
  <c r="FW20" i="28"/>
  <c r="FY19" i="28"/>
  <c r="FY20" i="28" s="1"/>
  <c r="GG15" i="28"/>
  <c r="GG20" i="28"/>
  <c r="GI19" i="28"/>
  <c r="GI20" i="28" s="1"/>
  <c r="GH102" i="28"/>
  <c r="GH69" i="28"/>
  <c r="GH68" i="28"/>
  <c r="GJ20" i="28"/>
  <c r="GN19" i="28"/>
  <c r="GN20" i="28" s="1"/>
  <c r="GJ15" i="28"/>
  <c r="GN66" i="28"/>
  <c r="GN69" i="28" s="1"/>
  <c r="GJ68" i="28"/>
  <c r="GJ102" i="28"/>
  <c r="GJ69" i="28"/>
  <c r="GW15" i="28"/>
  <c r="GW20" i="28"/>
  <c r="CY72" i="28"/>
  <c r="DB71" i="28"/>
  <c r="DB72" i="28" s="1"/>
  <c r="CY67" i="28"/>
  <c r="AR72" i="28"/>
  <c r="AR67" i="28"/>
  <c r="AT71" i="28"/>
  <c r="AT72" i="28" s="1"/>
  <c r="X16" i="27"/>
  <c r="X12" i="27"/>
  <c r="R45" i="28"/>
  <c r="R44" i="28"/>
  <c r="M24" i="27"/>
  <c r="R27" i="28"/>
  <c r="R28" i="28" s="1"/>
  <c r="U28" i="28"/>
  <c r="AE45" i="28"/>
  <c r="AB43" i="28"/>
  <c r="AE44" i="28"/>
  <c r="AO59" i="28"/>
  <c r="AG91" i="28"/>
  <c r="AJ93" i="28"/>
  <c r="AJ92" i="28"/>
  <c r="DV20" i="28"/>
  <c r="GQ105" i="28"/>
  <c r="GS102" i="28"/>
  <c r="AT23" i="28"/>
  <c r="AT24" i="28" s="1"/>
  <c r="FP104" i="28"/>
  <c r="FT103" i="28"/>
  <c r="DG20" i="28"/>
  <c r="P102" i="28"/>
  <c r="N105" i="28"/>
  <c r="EE9" i="28"/>
  <c r="EE8" i="28"/>
  <c r="DO9" i="28"/>
  <c r="DO8" i="28"/>
  <c r="BV17" i="28"/>
  <c r="BX14" i="28"/>
  <c r="BV6" i="28"/>
  <c r="FU6" i="28"/>
  <c r="FU9" i="28" s="1"/>
  <c r="FU17" i="28"/>
  <c r="D24" i="28"/>
  <c r="D18" i="28"/>
  <c r="Q104" i="28"/>
  <c r="Q105" i="28"/>
  <c r="FZ8" i="28"/>
  <c r="FZ9" i="28"/>
  <c r="W77" i="28"/>
  <c r="W76" i="28"/>
  <c r="FZ105" i="28"/>
  <c r="GD102" i="28"/>
  <c r="DD15" i="28"/>
  <c r="DD16" i="28" s="1"/>
  <c r="DD20" i="28"/>
  <c r="GT7" i="28"/>
  <c r="GT16" i="28"/>
  <c r="BO9" i="28"/>
  <c r="BO8" i="28"/>
  <c r="DZ104" i="28"/>
  <c r="CE103" i="28"/>
  <c r="CE68" i="28"/>
  <c r="GA15" i="28"/>
  <c r="GD19" i="28"/>
  <c r="GD20" i="28" s="1"/>
  <c r="DX20" i="28"/>
  <c r="EA19" i="28"/>
  <c r="DX15" i="28"/>
  <c r="AU103" i="28"/>
  <c r="AU104" i="28" s="1"/>
  <c r="AY67" i="28"/>
  <c r="AU68" i="28"/>
  <c r="AW69" i="28"/>
  <c r="AW102" i="28"/>
  <c r="AY66" i="28"/>
  <c r="AY69" i="28" s="1"/>
  <c r="C33" i="28"/>
  <c r="Y14" i="28"/>
  <c r="Y20" i="28"/>
  <c r="Y21" i="28"/>
  <c r="BC15" i="28"/>
  <c r="BC20" i="28"/>
  <c r="AZ103" i="28"/>
  <c r="BD67" i="28"/>
  <c r="BD68" i="28" s="1"/>
  <c r="BN18" i="28"/>
  <c r="BN21" i="28" s="1"/>
  <c r="BJ20" i="28"/>
  <c r="BJ14" i="28"/>
  <c r="BJ21" i="28"/>
  <c r="CP103" i="28"/>
  <c r="CR67" i="28"/>
  <c r="CR68" i="28" s="1"/>
  <c r="CP68" i="28"/>
  <c r="CS15" i="28"/>
  <c r="CS20" i="28"/>
  <c r="DW103" i="28"/>
  <c r="DW68" i="28"/>
  <c r="DY68" i="28"/>
  <c r="DY69" i="28"/>
  <c r="DY102" i="28"/>
  <c r="FD14" i="28"/>
  <c r="FD21" i="28"/>
  <c r="FD20" i="28"/>
  <c r="GV20" i="28"/>
  <c r="GV15" i="28"/>
  <c r="AV24" i="28"/>
  <c r="BZ67" i="28"/>
  <c r="CC71" i="28"/>
  <c r="CC72" i="28" s="1"/>
  <c r="BZ72" i="28"/>
  <c r="C62" i="28"/>
  <c r="F62" i="28" s="1"/>
  <c r="AQ102" i="28"/>
  <c r="AT102" i="28" s="1"/>
  <c r="AT62" i="28"/>
  <c r="I16" i="27"/>
  <c r="I12" i="27"/>
  <c r="R39" i="28"/>
  <c r="U40" i="28"/>
  <c r="AJ33" i="28"/>
  <c r="AJ32" i="28"/>
  <c r="AG31" i="28"/>
  <c r="AL43" i="28"/>
  <c r="AO44" i="28"/>
  <c r="AO45" i="28"/>
  <c r="R87" i="28"/>
  <c r="H87" i="28" s="1"/>
  <c r="U88" i="28"/>
  <c r="U89" i="28"/>
  <c r="AB83" i="28"/>
  <c r="AE84" i="28"/>
  <c r="F46" i="28"/>
  <c r="D15" i="27"/>
  <c r="BD72" i="28"/>
  <c r="EZ67" i="28"/>
  <c r="EZ68" i="28" s="1"/>
  <c r="C52" i="18"/>
  <c r="D52" i="18"/>
  <c r="CL8" i="28"/>
  <c r="E36" i="28"/>
  <c r="AX104" i="28"/>
  <c r="E84" i="28"/>
  <c r="C22" i="28"/>
  <c r="C18" i="28" s="1"/>
  <c r="C14" i="28" s="1"/>
  <c r="GW104" i="28"/>
  <c r="C70" i="28"/>
  <c r="H94" i="28"/>
  <c r="GD70" i="28"/>
  <c r="GD73" i="28" s="1"/>
  <c r="GI22" i="28"/>
  <c r="GI25" i="28" s="1"/>
  <c r="Z89" i="28"/>
  <c r="DA8" i="28"/>
  <c r="FN68" i="28"/>
  <c r="EK18" i="28"/>
  <c r="EK21" i="28" s="1"/>
  <c r="FJ18" i="28"/>
  <c r="GX14" i="28"/>
  <c r="GX17" i="28" s="1"/>
  <c r="AD41" i="27"/>
  <c r="AI102" i="28"/>
  <c r="FZ68" i="28"/>
  <c r="D45" i="28"/>
  <c r="K70" i="28"/>
  <c r="FO66" i="28"/>
  <c r="FO69" i="28" s="1"/>
  <c r="F26" i="28"/>
  <c r="GK67" i="28"/>
  <c r="EI14" i="28"/>
  <c r="EM72" i="28"/>
  <c r="CR6" i="28"/>
  <c r="CR9" i="28" s="1"/>
  <c r="AA68" i="28"/>
  <c r="DB20" i="28"/>
  <c r="EZ103" i="28"/>
  <c r="EZ104" i="28" s="1"/>
  <c r="EP102" i="28"/>
  <c r="EP105" i="28" s="1"/>
  <c r="EF102" i="28"/>
  <c r="EF105" i="28" s="1"/>
  <c r="GZ16" i="28"/>
  <c r="DD24" i="28"/>
  <c r="CH66" i="28"/>
  <c r="CH69" i="28" s="1"/>
  <c r="GZ17" i="28"/>
  <c r="K22" i="28"/>
  <c r="BS6" i="28"/>
  <c r="DH21" i="28"/>
  <c r="M47" i="28"/>
  <c r="GS14" i="28"/>
  <c r="GS17" i="28" s="1"/>
  <c r="AG40" i="28"/>
  <c r="EW15" i="28"/>
  <c r="DR69" i="28"/>
  <c r="FV8" i="28"/>
  <c r="AH6" i="27"/>
  <c r="AH7" i="27" s="1"/>
  <c r="BB68" i="28"/>
  <c r="BE102" i="28"/>
  <c r="GM102" i="28"/>
  <c r="EZ23" i="28"/>
  <c r="EZ24" i="28" s="1"/>
  <c r="AT75" i="28"/>
  <c r="AT76" i="28" s="1"/>
  <c r="AP17" i="28"/>
  <c r="BT68" i="28"/>
  <c r="CK104" i="28"/>
  <c r="ES68" i="28"/>
  <c r="DX102" i="28"/>
  <c r="FP20" i="28"/>
  <c r="DS67" i="28"/>
  <c r="BO16" i="28"/>
  <c r="DC68" i="28"/>
  <c r="DM20" i="28"/>
  <c r="AO32" i="28"/>
  <c r="GI24" i="28"/>
  <c r="CG8" i="28"/>
  <c r="CQ104" i="28"/>
  <c r="GE68" i="28"/>
  <c r="FH20" i="28"/>
  <c r="Y16" i="28"/>
  <c r="B77" i="28"/>
  <c r="CD68" i="28"/>
  <c r="AI5" i="27"/>
  <c r="AJ11" i="27"/>
  <c r="D71" i="28"/>
  <c r="D67" i="28" s="1"/>
  <c r="D103" i="28" s="1"/>
  <c r="D76" i="28"/>
  <c r="K30" i="28"/>
  <c r="G41" i="28"/>
  <c r="K74" i="28"/>
  <c r="T68" i="28"/>
  <c r="AA104" i="28"/>
  <c r="AF72" i="28"/>
  <c r="BB24" i="28"/>
  <c r="BL68" i="28"/>
  <c r="CA72" i="28"/>
  <c r="CZ24" i="28"/>
  <c r="EE24" i="28"/>
  <c r="FD24" i="28"/>
  <c r="E30" i="28"/>
  <c r="F30" i="28" s="1"/>
  <c r="R73" i="28"/>
  <c r="P77" i="28"/>
  <c r="P76" i="28"/>
  <c r="M75" i="28"/>
  <c r="M76" i="28" s="1"/>
  <c r="AE77" i="28"/>
  <c r="AB75" i="28"/>
  <c r="W89" i="28"/>
  <c r="U71" i="28"/>
  <c r="EM9" i="28"/>
  <c r="EM8" i="28"/>
  <c r="CI8" i="28"/>
  <c r="AE101" i="28"/>
  <c r="AB99" i="28"/>
  <c r="R95" i="28"/>
  <c r="AA9" i="28"/>
  <c r="AE6" i="28"/>
  <c r="AR20" i="28"/>
  <c r="G21" i="28"/>
  <c r="G15" i="28"/>
  <c r="FN104" i="28"/>
  <c r="FN105" i="28"/>
  <c r="DN7" i="28"/>
  <c r="DQ15" i="28"/>
  <c r="EM103" i="28"/>
  <c r="EP67" i="28"/>
  <c r="EP68" i="28" s="1"/>
  <c r="CY16" i="28"/>
  <c r="CY7" i="28"/>
  <c r="BD14" i="28"/>
  <c r="AZ17" i="28"/>
  <c r="AZ16" i="28"/>
  <c r="DD7" i="28"/>
  <c r="DG15" i="28"/>
  <c r="DG16" i="28" s="1"/>
  <c r="CD6" i="28"/>
  <c r="CD17" i="28"/>
  <c r="BG105" i="28"/>
  <c r="BI102" i="28"/>
  <c r="BI105" i="28" s="1"/>
  <c r="EH17" i="28"/>
  <c r="CE7" i="28"/>
  <c r="CH15" i="28"/>
  <c r="CH16" i="28" s="1"/>
  <c r="L16" i="28"/>
  <c r="L6" i="28"/>
  <c r="L17" i="28"/>
  <c r="EM16" i="28"/>
  <c r="EP14" i="28"/>
  <c r="EP17" i="28" s="1"/>
  <c r="GI6" i="28"/>
  <c r="GF8" i="28"/>
  <c r="AM6" i="28"/>
  <c r="AO14" i="28"/>
  <c r="AM16" i="28"/>
  <c r="AM17" i="28"/>
  <c r="FY15" i="28"/>
  <c r="FY16" i="28" s="1"/>
  <c r="FU16" i="28"/>
  <c r="FU7" i="28"/>
  <c r="FS105" i="28"/>
  <c r="FS104" i="28"/>
  <c r="EH105" i="28"/>
  <c r="EH104" i="28"/>
  <c r="N104" i="28"/>
  <c r="FQ105" i="28"/>
  <c r="FQ104" i="28"/>
  <c r="AL23" i="28"/>
  <c r="AL32" i="28"/>
  <c r="GO7" i="28"/>
  <c r="GO16" i="28"/>
  <c r="GS15" i="28"/>
  <c r="GS16" i="28" s="1"/>
  <c r="HB16" i="28"/>
  <c r="HC15" i="28"/>
  <c r="HC16" i="28" s="1"/>
  <c r="HB7" i="28"/>
  <c r="AF104" i="28"/>
  <c r="AF105" i="28"/>
  <c r="CJ15" i="28"/>
  <c r="CJ20" i="28"/>
  <c r="CM19" i="28"/>
  <c r="CM20" i="28" s="1"/>
  <c r="AZ105" i="28"/>
  <c r="BD102" i="28"/>
  <c r="BD105" i="28" s="1"/>
  <c r="AZ104" i="28"/>
  <c r="N7" i="27"/>
  <c r="BT9" i="28"/>
  <c r="BT8" i="28"/>
  <c r="X6" i="28"/>
  <c r="X17" i="28"/>
  <c r="CM69" i="28"/>
  <c r="CM68" i="28"/>
  <c r="EK15" i="28"/>
  <c r="EG16" i="28"/>
  <c r="FI6" i="28"/>
  <c r="FI17" i="28"/>
  <c r="FI16" i="28"/>
  <c r="GC16" i="28"/>
  <c r="GD15" i="28"/>
  <c r="GD16" i="28" s="1"/>
  <c r="K18" i="28"/>
  <c r="I14" i="28"/>
  <c r="I20" i="28"/>
  <c r="BX102" i="28"/>
  <c r="BW104" i="28"/>
  <c r="CA105" i="28"/>
  <c r="CC102" i="28"/>
  <c r="CC105" i="28" s="1"/>
  <c r="AO100" i="28"/>
  <c r="AO101" i="28"/>
  <c r="Z100" i="28"/>
  <c r="Z101" i="28"/>
  <c r="AB27" i="27"/>
  <c r="AE27" i="27" s="1"/>
  <c r="AG48" i="28"/>
  <c r="AI16" i="28"/>
  <c r="AI7" i="28"/>
  <c r="AI8" i="28" s="1"/>
  <c r="DH6" i="28"/>
  <c r="DH17" i="28"/>
  <c r="DL14" i="28"/>
  <c r="CR15" i="28"/>
  <c r="CR16" i="28" s="1"/>
  <c r="CO16" i="28"/>
  <c r="CO7" i="28"/>
  <c r="AS105" i="28"/>
  <c r="AS104" i="28"/>
  <c r="AN6" i="28"/>
  <c r="AN17" i="28"/>
  <c r="Q13" i="27"/>
  <c r="Q6" i="27"/>
  <c r="Q7" i="27" s="1"/>
  <c r="V17" i="28"/>
  <c r="V6" i="28"/>
  <c r="V16" i="28"/>
  <c r="FP16" i="28"/>
  <c r="FT15" i="28"/>
  <c r="FT16" i="28" s="1"/>
  <c r="FP7" i="28"/>
  <c r="DC104" i="28"/>
  <c r="DG103" i="28"/>
  <c r="DG104" i="28" s="1"/>
  <c r="DW9" i="28"/>
  <c r="DW8" i="28"/>
  <c r="CX16" i="28"/>
  <c r="CX6" i="28"/>
  <c r="CX17" i="28"/>
  <c r="FQ7" i="28"/>
  <c r="FQ8" i="28" s="1"/>
  <c r="FQ16" i="28"/>
  <c r="GK7" i="28"/>
  <c r="CU14" i="28"/>
  <c r="CU21" i="28"/>
  <c r="DP14" i="28"/>
  <c r="DP21" i="28"/>
  <c r="EO15" i="28"/>
  <c r="EO20" i="28"/>
  <c r="B29" i="28"/>
  <c r="B22" i="28"/>
  <c r="BF67" i="28"/>
  <c r="BF72" i="28"/>
  <c r="CJ72" i="28"/>
  <c r="CM71" i="28"/>
  <c r="CM72" i="28" s="1"/>
  <c r="EY21" i="28"/>
  <c r="EY14" i="28"/>
  <c r="CT69" i="28"/>
  <c r="CT102" i="28"/>
  <c r="CT104" i="28" s="1"/>
  <c r="GM15" i="28"/>
  <c r="GM20" i="28"/>
  <c r="ET69" i="28"/>
  <c r="EU66" i="28"/>
  <c r="EU69" i="28" s="1"/>
  <c r="EJ21" i="28"/>
  <c r="EJ14" i="28"/>
  <c r="EK14" i="28" s="1"/>
  <c r="EK17" i="28" s="1"/>
  <c r="FR102" i="28"/>
  <c r="FR69" i="28"/>
  <c r="EC19" i="28"/>
  <c r="EC24" i="28"/>
  <c r="FL69" i="28"/>
  <c r="FL102" i="28"/>
  <c r="ER19" i="28"/>
  <c r="ER24" i="28"/>
  <c r="E80" i="28"/>
  <c r="C54" i="28"/>
  <c r="EH20" i="28"/>
  <c r="AN16" i="28"/>
  <c r="EN104" i="28"/>
  <c r="D66" i="28"/>
  <c r="DV102" i="28"/>
  <c r="DC8" i="28"/>
  <c r="AJ48" i="28"/>
  <c r="FM8" i="28"/>
  <c r="D41" i="27"/>
  <c r="AJ41" i="27"/>
  <c r="DX17" i="28"/>
  <c r="AB35" i="28"/>
  <c r="R24" i="27"/>
  <c r="FS16" i="28"/>
  <c r="FV103" i="28"/>
  <c r="CQ16" i="28"/>
  <c r="GX23" i="28"/>
  <c r="GX24" i="28" s="1"/>
  <c r="FQ69" i="28"/>
  <c r="GQ6" i="28"/>
  <c r="CA14" i="28"/>
  <c r="CA21" i="28"/>
  <c r="AU9" i="28"/>
  <c r="EA18" i="28"/>
  <c r="CQ17" i="28"/>
  <c r="BT103" i="28"/>
  <c r="DW16" i="28"/>
  <c r="AP68" i="28"/>
  <c r="Y69" i="28"/>
  <c r="AM20" i="28"/>
  <c r="FT19" i="28"/>
  <c r="FT20" i="28" s="1"/>
  <c r="DG67" i="28"/>
  <c r="DG68" i="28" s="1"/>
  <c r="DI102" i="28"/>
  <c r="DL66" i="28"/>
  <c r="DL69" i="28" s="1"/>
  <c r="EI68" i="28"/>
  <c r="GI66" i="28"/>
  <c r="GI69" i="28" s="1"/>
  <c r="AS68" i="28"/>
  <c r="CR19" i="28"/>
  <c r="CR20" i="28" s="1"/>
  <c r="FS68" i="28"/>
  <c r="FD102" i="28"/>
  <c r="CE6" i="28"/>
  <c r="CE9" i="28" s="1"/>
  <c r="GE104" i="28"/>
  <c r="DH69" i="28"/>
  <c r="EB6" i="28"/>
  <c r="CJ21" i="28"/>
  <c r="CO102" i="28"/>
  <c r="CO69" i="28"/>
  <c r="BE20" i="28"/>
  <c r="BE15" i="28"/>
  <c r="E96" i="28"/>
  <c r="B76" i="28"/>
  <c r="EU23" i="28"/>
  <c r="EU24" i="28" s="1"/>
  <c r="T42" i="27"/>
  <c r="E42" i="27" s="1"/>
  <c r="AZ69" i="28"/>
  <c r="CV21" i="28"/>
  <c r="CV20" i="28"/>
  <c r="Y7" i="28"/>
  <c r="DM17" i="28"/>
  <c r="EJ20" i="28"/>
  <c r="FS17" i="28"/>
  <c r="FS6" i="28"/>
  <c r="FS9" i="28" s="1"/>
  <c r="FW6" i="28"/>
  <c r="EG102" i="28"/>
  <c r="ED14" i="28"/>
  <c r="GX71" i="28"/>
  <c r="GX72" i="28" s="1"/>
  <c r="GU72" i="28"/>
  <c r="FX102" i="28"/>
  <c r="FX69" i="28"/>
  <c r="AK20" i="28"/>
  <c r="AK15" i="28"/>
  <c r="HB17" i="28"/>
  <c r="HB6" i="28"/>
  <c r="HB9" i="28" s="1"/>
  <c r="FF102" i="28"/>
  <c r="FF68" i="28"/>
  <c r="DH68" i="28"/>
  <c r="GZ20" i="28"/>
  <c r="BY103" i="28"/>
  <c r="CC67" i="28"/>
  <c r="CC68" i="28" s="1"/>
  <c r="EI69" i="28"/>
  <c r="DC21" i="28"/>
  <c r="E47" i="28"/>
  <c r="BS77" i="28"/>
  <c r="BE24" i="28"/>
  <c r="AF24" i="28"/>
  <c r="T72" i="28"/>
  <c r="L97" i="28"/>
  <c r="K10" i="28"/>
  <c r="AO70" i="28"/>
  <c r="I77" i="28"/>
  <c r="C23" i="27"/>
  <c r="AC69" i="28"/>
  <c r="AW103" i="28"/>
  <c r="AW104" i="28" s="1"/>
  <c r="AN102" i="28"/>
  <c r="DA73" i="28"/>
  <c r="J71" i="28"/>
  <c r="AF73" i="28"/>
  <c r="BP69" i="28"/>
  <c r="AX69" i="28"/>
  <c r="BJ6" i="28"/>
  <c r="CC40" i="28"/>
  <c r="BX29" i="28"/>
  <c r="BS93" i="28"/>
  <c r="BK66" i="28"/>
  <c r="W18" i="28"/>
  <c r="AA24" i="28"/>
  <c r="AK24" i="28"/>
  <c r="CM40" i="28"/>
  <c r="DP69" i="28"/>
  <c r="DT20" i="28"/>
  <c r="AY23" i="28"/>
  <c r="AY24" i="28" s="1"/>
  <c r="FK6" i="28"/>
  <c r="DI25" i="28"/>
  <c r="DG49" i="28"/>
  <c r="E74" i="28"/>
  <c r="DI21" i="28"/>
  <c r="BL69" i="28"/>
  <c r="BI93" i="28"/>
  <c r="S73" i="28"/>
  <c r="EO69" i="28"/>
  <c r="BE72" i="28"/>
  <c r="V66" i="28"/>
  <c r="BQ19" i="28"/>
  <c r="Z94" i="28"/>
  <c r="K23" i="27"/>
  <c r="AZ68" i="28"/>
  <c r="S24" i="28"/>
  <c r="BX44" i="28"/>
  <c r="CH57" i="28"/>
  <c r="CY25" i="28"/>
  <c r="DQ70" i="28"/>
  <c r="DQ73" i="28" s="1"/>
  <c r="P85" i="28"/>
  <c r="FK25" i="28"/>
  <c r="BI53" i="28"/>
  <c r="AE76" i="28"/>
  <c r="BD56" i="28"/>
  <c r="AE81" i="28"/>
  <c r="AE95" i="28"/>
  <c r="U59" i="28"/>
  <c r="BF51" i="28"/>
  <c r="AV51" i="28"/>
  <c r="BN53" i="28"/>
  <c r="AO77" i="28"/>
  <c r="AO76" i="28"/>
  <c r="AL75" i="28"/>
  <c r="AO95" i="28"/>
  <c r="AJ55" i="28"/>
  <c r="AJ77" i="28"/>
  <c r="AG75" i="28"/>
  <c r="AJ76" i="28"/>
  <c r="AJ95" i="28"/>
  <c r="AB79" i="28"/>
  <c r="AE80" i="28"/>
  <c r="AB93" i="28"/>
  <c r="AB92" i="28"/>
  <c r="AE93" i="28"/>
  <c r="Z55" i="28"/>
  <c r="W55" i="28" s="1"/>
  <c r="W71" i="28"/>
  <c r="W80" i="28"/>
  <c r="W81" i="28"/>
  <c r="Z95" i="28"/>
  <c r="P59" i="28"/>
  <c r="P95" i="28"/>
  <c r="M95" i="28" s="1"/>
  <c r="P84" i="28"/>
  <c r="M83" i="28"/>
  <c r="M55" i="28"/>
  <c r="P56" i="28"/>
  <c r="P57" i="28"/>
  <c r="P51" i="28"/>
  <c r="P52" i="28" s="1"/>
  <c r="BK55" i="28"/>
  <c r="AV56" i="28"/>
  <c r="AY56" i="28"/>
  <c r="AE24" i="27" l="1"/>
  <c r="AE25" i="27" s="1"/>
  <c r="AB25" i="27"/>
  <c r="AB71" i="28"/>
  <c r="H43" i="28"/>
  <c r="K43" i="28" s="1"/>
  <c r="BU51" i="28"/>
  <c r="AV59" i="28"/>
  <c r="AV60" i="28" s="1"/>
  <c r="BP47" i="28"/>
  <c r="BP19" i="28" s="1"/>
  <c r="BP20" i="28" s="1"/>
  <c r="BX48" i="28"/>
  <c r="AJ45" i="27"/>
  <c r="AJ46" i="27" s="1"/>
  <c r="AY57" i="28"/>
  <c r="BK15" i="28"/>
  <c r="BN15" i="28" s="1"/>
  <c r="BN17" i="28" s="1"/>
  <c r="R23" i="28"/>
  <c r="BX53" i="28"/>
  <c r="BS64" i="28"/>
  <c r="BF47" i="28"/>
  <c r="BF19" i="28" s="1"/>
  <c r="BF15" i="28" s="1"/>
  <c r="BD48" i="28"/>
  <c r="AY64" i="28"/>
  <c r="R85" i="28"/>
  <c r="H91" i="28"/>
  <c r="H92" i="28" s="1"/>
  <c r="H27" i="28"/>
  <c r="C27" i="28" s="1"/>
  <c r="W40" i="28"/>
  <c r="R21" i="27"/>
  <c r="U21" i="27" s="1"/>
  <c r="R46" i="27"/>
  <c r="U45" i="27"/>
  <c r="U46" i="27" s="1"/>
  <c r="K27" i="28"/>
  <c r="K28" i="28" s="1"/>
  <c r="H29" i="28"/>
  <c r="K24" i="27"/>
  <c r="K25" i="27" s="1"/>
  <c r="H25" i="27"/>
  <c r="BK53" i="28"/>
  <c r="AY52" i="28"/>
  <c r="R24" i="28"/>
  <c r="BU20" i="28"/>
  <c r="BN52" i="28"/>
  <c r="AG100" i="28"/>
  <c r="AG101" i="28"/>
  <c r="AB45" i="27"/>
  <c r="M45" i="27"/>
  <c r="R101" i="28"/>
  <c r="R100" i="28"/>
  <c r="M23" i="28"/>
  <c r="M19" i="28" s="1"/>
  <c r="M28" i="28"/>
  <c r="M101" i="28"/>
  <c r="M100" i="28"/>
  <c r="H45" i="27"/>
  <c r="R18" i="27"/>
  <c r="U18" i="27" s="1"/>
  <c r="U19" i="27" s="1"/>
  <c r="W36" i="28"/>
  <c r="BI57" i="28"/>
  <c r="BS56" i="28"/>
  <c r="BF57" i="28"/>
  <c r="BI12" i="28"/>
  <c r="BI13" i="28"/>
  <c r="BF11" i="28"/>
  <c r="BF12" i="28" s="1"/>
  <c r="GU6" i="28"/>
  <c r="GU17" i="28"/>
  <c r="GU16" i="28"/>
  <c r="GR104" i="28"/>
  <c r="GO104" i="28"/>
  <c r="GS103" i="28"/>
  <c r="FA104" i="28"/>
  <c r="FE103" i="28"/>
  <c r="CL104" i="28"/>
  <c r="CM103" i="28"/>
  <c r="X104" i="28"/>
  <c r="B6" i="27"/>
  <c r="B7" i="27" s="1"/>
  <c r="B13" i="27"/>
  <c r="BW7" i="28"/>
  <c r="BW8" i="28" s="1"/>
  <c r="BW16" i="28"/>
  <c r="FG104" i="28"/>
  <c r="BP57" i="28"/>
  <c r="BN60" i="28"/>
  <c r="BS57" i="28"/>
  <c r="BX63" i="28"/>
  <c r="U96" i="28"/>
  <c r="U53" i="28"/>
  <c r="BI56" i="28"/>
  <c r="H79" i="28"/>
  <c r="H80" i="28" s="1"/>
  <c r="BN11" i="28"/>
  <c r="AE55" i="28"/>
  <c r="BN63" i="28"/>
  <c r="BN57" i="28"/>
  <c r="BU15" i="28"/>
  <c r="BU17" i="28" s="1"/>
  <c r="F24" i="15"/>
  <c r="AV103" i="28"/>
  <c r="AV104" i="28" s="1"/>
  <c r="BX11" i="28"/>
  <c r="BX12" i="28" s="1"/>
  <c r="AJ59" i="28"/>
  <c r="R51" i="28"/>
  <c r="M30" i="27" s="1"/>
  <c r="O8" i="28"/>
  <c r="O9" i="28"/>
  <c r="D54" i="15"/>
  <c r="BP15" i="28"/>
  <c r="D37" i="15"/>
  <c r="D41" i="15" s="1"/>
  <c r="D44" i="15" s="1"/>
  <c r="D47" i="15" s="1"/>
  <c r="D50" i="15" s="1"/>
  <c r="D53" i="15" s="1"/>
  <c r="D56" i="15" s="1"/>
  <c r="D59" i="15" s="1"/>
  <c r="D62" i="15" s="1"/>
  <c r="AQ99" i="28"/>
  <c r="AQ100" i="28" s="1"/>
  <c r="BP48" i="28"/>
  <c r="BD12" i="28"/>
  <c r="BZ19" i="28"/>
  <c r="CC19" i="28" s="1"/>
  <c r="CC20" i="28" s="1"/>
  <c r="BD103" i="28"/>
  <c r="BD104" i="28" s="1"/>
  <c r="F14" i="15"/>
  <c r="F16" i="15" s="1"/>
  <c r="BP52" i="28"/>
  <c r="BP53" i="28"/>
  <c r="BS11" i="28"/>
  <c r="BA48" i="28"/>
  <c r="BA19" i="28"/>
  <c r="AY12" i="28"/>
  <c r="AV11" i="28"/>
  <c r="BU11" i="28"/>
  <c r="BF13" i="28"/>
  <c r="BP64" i="28"/>
  <c r="BP103" i="28"/>
  <c r="BP65" i="28"/>
  <c r="BF48" i="28"/>
  <c r="J12" i="28"/>
  <c r="J7" i="28"/>
  <c r="E11" i="28"/>
  <c r="J13" i="28"/>
  <c r="BU57" i="28"/>
  <c r="BU56" i="28"/>
  <c r="J10" i="27"/>
  <c r="E9" i="27"/>
  <c r="J6" i="27"/>
  <c r="J7" i="27" s="1"/>
  <c r="BZ52" i="28"/>
  <c r="BU52" i="28"/>
  <c r="BU53" i="28"/>
  <c r="AJ21" i="27"/>
  <c r="AJ22" i="27" s="1"/>
  <c r="AG22" i="27"/>
  <c r="AL28" i="28"/>
  <c r="AL29" i="28"/>
  <c r="AO49" i="28"/>
  <c r="AL47" i="28"/>
  <c r="AO48" i="28"/>
  <c r="AE23" i="28"/>
  <c r="W15" i="27"/>
  <c r="Z15" i="27" s="1"/>
  <c r="Z16" i="27" s="1"/>
  <c r="AB24" i="28"/>
  <c r="W21" i="27"/>
  <c r="Z21" i="27" s="1"/>
  <c r="AB40" i="28"/>
  <c r="AE47" i="28"/>
  <c r="W44" i="28"/>
  <c r="W45" i="28"/>
  <c r="W28" i="28"/>
  <c r="W23" i="28"/>
  <c r="W47" i="28"/>
  <c r="Z48" i="28"/>
  <c r="U47" i="28"/>
  <c r="R47" i="28" s="1"/>
  <c r="M18" i="27"/>
  <c r="P18" i="27" s="1"/>
  <c r="P19" i="27" s="1"/>
  <c r="R36" i="28"/>
  <c r="M92" i="28"/>
  <c r="M93" i="28"/>
  <c r="AQ51" i="28"/>
  <c r="AT51" i="28" s="1"/>
  <c r="DS68" i="28"/>
  <c r="DV67" i="28"/>
  <c r="DV68" i="28" s="1"/>
  <c r="DS103" i="28"/>
  <c r="EA102" i="28"/>
  <c r="EA105" i="28" s="1"/>
  <c r="DX105" i="28"/>
  <c r="DX104" i="28"/>
  <c r="BE105" i="28"/>
  <c r="BE104" i="28"/>
  <c r="E41" i="27"/>
  <c r="E43" i="27" s="1"/>
  <c r="AE41" i="27"/>
  <c r="AD43" i="27"/>
  <c r="FJ21" i="28"/>
  <c r="FJ20" i="28"/>
  <c r="FO68" i="28"/>
  <c r="GD72" i="28"/>
  <c r="D12" i="27"/>
  <c r="D16" i="27"/>
  <c r="AB85" i="28"/>
  <c r="AB84" i="28"/>
  <c r="AL44" i="28"/>
  <c r="AL45" i="28"/>
  <c r="AG24" i="27"/>
  <c r="I13" i="27"/>
  <c r="I6" i="27"/>
  <c r="I7" i="27" s="1"/>
  <c r="GV7" i="28"/>
  <c r="GV8" i="28" s="1"/>
  <c r="GV16" i="28"/>
  <c r="FD6" i="28"/>
  <c r="FD17" i="28"/>
  <c r="FD16" i="28"/>
  <c r="CP104" i="28"/>
  <c r="CR103" i="28"/>
  <c r="BJ17" i="28"/>
  <c r="BJ16" i="28"/>
  <c r="BC7" i="28"/>
  <c r="BC8" i="28" s="1"/>
  <c r="BC16" i="28"/>
  <c r="AY68" i="28"/>
  <c r="DX7" i="28"/>
  <c r="EA15" i="28"/>
  <c r="EA16" i="28" s="1"/>
  <c r="DX16" i="28"/>
  <c r="GA7" i="28"/>
  <c r="GA16" i="28"/>
  <c r="CH103" i="28"/>
  <c r="CE104" i="28"/>
  <c r="GX15" i="28"/>
  <c r="GX16" i="28" s="1"/>
  <c r="GT8" i="28"/>
  <c r="GD105" i="28"/>
  <c r="GD104" i="28"/>
  <c r="AG92" i="28"/>
  <c r="AG93" i="28"/>
  <c r="AO61" i="28"/>
  <c r="AO60" i="28"/>
  <c r="AL59" i="28"/>
  <c r="AB44" i="28"/>
  <c r="AB45" i="28"/>
  <c r="W24" i="27"/>
  <c r="M25" i="27"/>
  <c r="P24" i="27"/>
  <c r="P25" i="27" s="1"/>
  <c r="AR68" i="28"/>
  <c r="AR103" i="28"/>
  <c r="AR104" i="28" s="1"/>
  <c r="AT67" i="28"/>
  <c r="AT68" i="28" s="1"/>
  <c r="DB67" i="28"/>
  <c r="DB68" i="28" s="1"/>
  <c r="CY68" i="28"/>
  <c r="CY103" i="28"/>
  <c r="GW7" i="28"/>
  <c r="GW8" i="28" s="1"/>
  <c r="GW16" i="28"/>
  <c r="GJ104" i="28"/>
  <c r="GN102" i="28"/>
  <c r="GN105" i="28" s="1"/>
  <c r="GJ105" i="28"/>
  <c r="GH105" i="28"/>
  <c r="GI102" i="28"/>
  <c r="FW7" i="28"/>
  <c r="FW8" i="28" s="1"/>
  <c r="FW16" i="28"/>
  <c r="FC17" i="28"/>
  <c r="FC6" i="28"/>
  <c r="FC16" i="28"/>
  <c r="FE14" i="28"/>
  <c r="FE17" i="28" s="1"/>
  <c r="EJ104" i="28"/>
  <c r="EK103" i="28"/>
  <c r="DT17" i="28"/>
  <c r="DT6" i="28"/>
  <c r="DT16" i="28"/>
  <c r="DV14" i="28"/>
  <c r="DV17" i="28" s="1"/>
  <c r="CM104" i="28"/>
  <c r="CM105" i="28"/>
  <c r="GH104" i="28"/>
  <c r="D72" i="28"/>
  <c r="EK20" i="28"/>
  <c r="BN14" i="28"/>
  <c r="FF8" i="28"/>
  <c r="FF9" i="28"/>
  <c r="E32" i="28"/>
  <c r="E33" i="28"/>
  <c r="E22" i="28"/>
  <c r="AI7" i="27"/>
  <c r="AJ5" i="27"/>
  <c r="GM104" i="28"/>
  <c r="GM105" i="28"/>
  <c r="EW7" i="28"/>
  <c r="EW16" i="28"/>
  <c r="EZ15" i="28"/>
  <c r="M48" i="28"/>
  <c r="H27" i="27"/>
  <c r="K27" i="27" s="1"/>
  <c r="EI6" i="28"/>
  <c r="EI16" i="28"/>
  <c r="EI17" i="28"/>
  <c r="GN67" i="28"/>
  <c r="GN68" i="28" s="1"/>
  <c r="GK103" i="28"/>
  <c r="GK68" i="28"/>
  <c r="AI104" i="28"/>
  <c r="AI105" i="28"/>
  <c r="AJ102" i="28"/>
  <c r="EF104" i="28"/>
  <c r="C94" i="28"/>
  <c r="F94" i="28" s="1"/>
  <c r="K94" i="28"/>
  <c r="H66" i="28"/>
  <c r="R88" i="28"/>
  <c r="R89" i="28"/>
  <c r="AG32" i="28"/>
  <c r="AG23" i="28"/>
  <c r="H31" i="28"/>
  <c r="R40" i="28"/>
  <c r="M21" i="27"/>
  <c r="H39" i="28"/>
  <c r="U48" i="28"/>
  <c r="BZ68" i="28"/>
  <c r="BZ103" i="28"/>
  <c r="BZ104" i="28" s="1"/>
  <c r="DY104" i="28"/>
  <c r="DY105" i="28"/>
  <c r="DW104" i="28"/>
  <c r="EA103" i="28"/>
  <c r="EA104" i="28" s="1"/>
  <c r="CS7" i="28"/>
  <c r="CW15" i="28"/>
  <c r="CS16" i="28"/>
  <c r="Y17" i="28"/>
  <c r="Y6" i="28"/>
  <c r="Y9" i="28" s="1"/>
  <c r="AW105" i="28"/>
  <c r="AY102" i="28"/>
  <c r="AY105" i="28" s="1"/>
  <c r="D21" i="28"/>
  <c r="D14" i="28"/>
  <c r="D20" i="28"/>
  <c r="BV9" i="28"/>
  <c r="BX6" i="28"/>
  <c r="GS105" i="28"/>
  <c r="GS104" i="28"/>
  <c r="CH68" i="28"/>
  <c r="X13" i="27"/>
  <c r="X6" i="27"/>
  <c r="X7" i="27" s="1"/>
  <c r="GJ7" i="28"/>
  <c r="GJ8" i="28" s="1"/>
  <c r="GJ16" i="28"/>
  <c r="GG7" i="28"/>
  <c r="GG16" i="28"/>
  <c r="GI15" i="28"/>
  <c r="GI16" i="28" s="1"/>
  <c r="FA7" i="28"/>
  <c r="FA16" i="28"/>
  <c r="FE15" i="28"/>
  <c r="FE16" i="28" s="1"/>
  <c r="CK7" i="28"/>
  <c r="CK8" i="28" s="1"/>
  <c r="CK16" i="28"/>
  <c r="CF105" i="28"/>
  <c r="CH102" i="28"/>
  <c r="CH105" i="28" s="1"/>
  <c r="BH6" i="28"/>
  <c r="BH17" i="28"/>
  <c r="BI14" i="28"/>
  <c r="BH16" i="28"/>
  <c r="CM6" i="28"/>
  <c r="CM9" i="28" s="1"/>
  <c r="CK9" i="28"/>
  <c r="GE9" i="28"/>
  <c r="GE8" i="28"/>
  <c r="FN8" i="28"/>
  <c r="FO7" i="28"/>
  <c r="EH7" i="28"/>
  <c r="EH16" i="28"/>
  <c r="DS16" i="28"/>
  <c r="DS7" i="28"/>
  <c r="DV15" i="28"/>
  <c r="DV16" i="28" s="1"/>
  <c r="AH9" i="28"/>
  <c r="AJ6" i="28"/>
  <c r="AH8" i="28"/>
  <c r="FJ16" i="28"/>
  <c r="FJ17" i="28"/>
  <c r="BV8" i="28"/>
  <c r="BN20" i="28"/>
  <c r="M71" i="28"/>
  <c r="M67" i="28" s="1"/>
  <c r="M69" i="28" s="1"/>
  <c r="M77" i="28"/>
  <c r="AB76" i="28"/>
  <c r="AB77" i="28"/>
  <c r="Z51" i="28"/>
  <c r="Z63" i="28"/>
  <c r="Z64" i="28" s="1"/>
  <c r="U72" i="28"/>
  <c r="U73" i="28"/>
  <c r="AJ63" i="28"/>
  <c r="K11" i="27"/>
  <c r="BQ20" i="28"/>
  <c r="BQ15" i="28"/>
  <c r="BS19" i="28"/>
  <c r="BS20" i="28" s="1"/>
  <c r="E77" i="28"/>
  <c r="E76" i="28"/>
  <c r="E70" i="28"/>
  <c r="F74" i="28"/>
  <c r="Z18" i="28"/>
  <c r="W14" i="28"/>
  <c r="C11" i="27"/>
  <c r="C5" i="27" s="1"/>
  <c r="F5" i="27" s="1"/>
  <c r="F23" i="27"/>
  <c r="BY104" i="28"/>
  <c r="FF105" i="28"/>
  <c r="FJ102" i="28"/>
  <c r="FF104" i="28"/>
  <c r="FY102" i="28"/>
  <c r="FY105" i="28" s="1"/>
  <c r="FX105" i="28"/>
  <c r="EG105" i="28"/>
  <c r="EK102" i="28"/>
  <c r="BE16" i="28"/>
  <c r="BE7" i="28"/>
  <c r="BE8" i="28" s="1"/>
  <c r="FD105" i="28"/>
  <c r="FD104" i="28"/>
  <c r="FE102" i="28"/>
  <c r="DI104" i="28"/>
  <c r="DI105" i="28"/>
  <c r="DL102" i="28"/>
  <c r="CA16" i="28"/>
  <c r="CA6" i="28"/>
  <c r="CC14" i="28"/>
  <c r="CA17" i="28"/>
  <c r="U24" i="27"/>
  <c r="U25" i="27" s="1"/>
  <c r="R25" i="27"/>
  <c r="DV105" i="28"/>
  <c r="DQ72" i="28"/>
  <c r="EC15" i="28"/>
  <c r="EC20" i="28"/>
  <c r="EF19" i="28"/>
  <c r="EF20" i="28" s="1"/>
  <c r="FR105" i="28"/>
  <c r="FR104" i="28"/>
  <c r="FT102" i="28"/>
  <c r="GM16" i="28"/>
  <c r="GM7" i="28"/>
  <c r="GM8" i="28" s="1"/>
  <c r="BI67" i="28"/>
  <c r="BI68" i="28" s="1"/>
  <c r="BF68" i="28"/>
  <c r="EO7" i="28"/>
  <c r="EO16" i="28"/>
  <c r="EP15" i="28"/>
  <c r="EP16" i="28" s="1"/>
  <c r="DP16" i="28"/>
  <c r="DP6" i="28"/>
  <c r="DP17" i="28"/>
  <c r="CU6" i="28"/>
  <c r="CW14" i="28"/>
  <c r="CU16" i="28"/>
  <c r="CU17" i="28"/>
  <c r="GK8" i="28"/>
  <c r="CX9" i="28"/>
  <c r="CX8" i="28"/>
  <c r="DB6" i="28"/>
  <c r="DB9" i="28" s="1"/>
  <c r="FP8" i="28"/>
  <c r="FT7" i="28"/>
  <c r="V9" i="28"/>
  <c r="CR7" i="28"/>
  <c r="CR8" i="28" s="1"/>
  <c r="CO8" i="28"/>
  <c r="HC6" i="28"/>
  <c r="HC9" i="28" s="1"/>
  <c r="K29" i="28"/>
  <c r="GI68" i="28"/>
  <c r="K14" i="28"/>
  <c r="I6" i="28"/>
  <c r="I17" i="28"/>
  <c r="I16" i="28"/>
  <c r="FI9" i="28"/>
  <c r="FI8" i="28"/>
  <c r="FJ6" i="28"/>
  <c r="EK16" i="28"/>
  <c r="HB8" i="28"/>
  <c r="HC7" i="28"/>
  <c r="HC8" i="28" s="1"/>
  <c r="AL25" i="28"/>
  <c r="AO23" i="28"/>
  <c r="AG15" i="27"/>
  <c r="AL24" i="28"/>
  <c r="AL19" i="28"/>
  <c r="EG104" i="28"/>
  <c r="FS8" i="28"/>
  <c r="GI9" i="28"/>
  <c r="L8" i="28"/>
  <c r="P6" i="28"/>
  <c r="L9" i="28"/>
  <c r="FT6" i="28"/>
  <c r="FT9" i="28" s="1"/>
  <c r="CH7" i="28"/>
  <c r="CE8" i="28"/>
  <c r="CH6" i="28"/>
  <c r="CH9" i="28" s="1"/>
  <c r="CD8" i="28"/>
  <c r="CD9" i="28"/>
  <c r="DG7" i="28"/>
  <c r="DG8" i="28" s="1"/>
  <c r="DD8" i="28"/>
  <c r="EP103" i="28"/>
  <c r="EP104" i="28" s="1"/>
  <c r="EM104" i="28"/>
  <c r="DQ7" i="28"/>
  <c r="DN8" i="28"/>
  <c r="AB101" i="28"/>
  <c r="W45" i="27"/>
  <c r="AB100" i="28"/>
  <c r="H99" i="28"/>
  <c r="BU16" i="28"/>
  <c r="U60" i="28"/>
  <c r="R59" i="28"/>
  <c r="U61" i="28"/>
  <c r="V69" i="28"/>
  <c r="Z66" i="28"/>
  <c r="V102" i="28"/>
  <c r="V68" i="28"/>
  <c r="FK9" i="28"/>
  <c r="FK8" i="28"/>
  <c r="FO6" i="28"/>
  <c r="BK68" i="28"/>
  <c r="BK69" i="28"/>
  <c r="BK102" i="28"/>
  <c r="BN66" i="28"/>
  <c r="BJ9" i="28"/>
  <c r="BN6" i="28"/>
  <c r="J67" i="28"/>
  <c r="J72" i="28"/>
  <c r="AN105" i="28"/>
  <c r="AN104" i="28"/>
  <c r="E48" i="28"/>
  <c r="E19" i="28"/>
  <c r="AK7" i="28"/>
  <c r="AK17" i="28"/>
  <c r="AK16" i="28"/>
  <c r="ED17" i="28"/>
  <c r="ED16" i="28"/>
  <c r="ED6" i="28"/>
  <c r="EF14" i="28"/>
  <c r="EF17" i="28" s="1"/>
  <c r="FW9" i="28"/>
  <c r="FY6" i="28"/>
  <c r="FY9" i="28" s="1"/>
  <c r="CR102" i="28"/>
  <c r="CO105" i="28"/>
  <c r="CO104" i="28"/>
  <c r="EB9" i="28"/>
  <c r="EF6" i="28"/>
  <c r="EF9" i="28" s="1"/>
  <c r="EB8" i="28"/>
  <c r="BT104" i="28"/>
  <c r="EA21" i="28"/>
  <c r="EA20" i="28"/>
  <c r="GQ9" i="28"/>
  <c r="GS6" i="28"/>
  <c r="GS9" i="28" s="1"/>
  <c r="GQ8" i="28"/>
  <c r="FV104" i="28"/>
  <c r="FY103" i="28"/>
  <c r="FY104" i="28" s="1"/>
  <c r="H44" i="28"/>
  <c r="C43" i="28"/>
  <c r="W18" i="27"/>
  <c r="AB36" i="28"/>
  <c r="H35" i="28"/>
  <c r="D43" i="27"/>
  <c r="F41" i="27"/>
  <c r="D69" i="28"/>
  <c r="D68" i="28"/>
  <c r="D102" i="28"/>
  <c r="F54" i="28"/>
  <c r="C6" i="28"/>
  <c r="ER15" i="28"/>
  <c r="EU19" i="28"/>
  <c r="EU20" i="28" s="1"/>
  <c r="ER20" i="28"/>
  <c r="FL105" i="28"/>
  <c r="FL104" i="28"/>
  <c r="FO102" i="28"/>
  <c r="EJ17" i="28"/>
  <c r="EJ16" i="28"/>
  <c r="EJ6" i="28"/>
  <c r="CT105" i="28"/>
  <c r="CW102" i="28"/>
  <c r="EY17" i="28"/>
  <c r="EY6" i="28"/>
  <c r="EZ14" i="28"/>
  <c r="EY16" i="28"/>
  <c r="B24" i="28"/>
  <c r="B18" i="28"/>
  <c r="B25" i="28"/>
  <c r="F22" i="28"/>
  <c r="GN15" i="28"/>
  <c r="GN16" i="28" s="1"/>
  <c r="AN9" i="28"/>
  <c r="AN8" i="28"/>
  <c r="DL16" i="28"/>
  <c r="DL17" i="28"/>
  <c r="DL6" i="28"/>
  <c r="DH8" i="28"/>
  <c r="DH9" i="28"/>
  <c r="DQ14" i="28"/>
  <c r="DQ17" i="28" s="1"/>
  <c r="DL68" i="28"/>
  <c r="X8" i="28"/>
  <c r="X9" i="28"/>
  <c r="AO102" i="28"/>
  <c r="CJ7" i="28"/>
  <c r="CJ16" i="28"/>
  <c r="CM15" i="28"/>
  <c r="CM16" i="28" s="1"/>
  <c r="GS7" i="28"/>
  <c r="GS8" i="28" s="1"/>
  <c r="GO8" i="28"/>
  <c r="V8" i="28"/>
  <c r="FY7" i="28"/>
  <c r="FY8" i="28" s="1"/>
  <c r="FU8" i="28"/>
  <c r="AM8" i="28"/>
  <c r="AO6" i="28"/>
  <c r="AM9" i="28"/>
  <c r="FX104" i="28"/>
  <c r="BD17" i="28"/>
  <c r="DB7" i="28"/>
  <c r="DB8" i="28" s="1"/>
  <c r="CY8" i="28"/>
  <c r="DQ16" i="28"/>
  <c r="G7" i="28"/>
  <c r="G16" i="28"/>
  <c r="G17" i="28"/>
  <c r="R96" i="28"/>
  <c r="R97" i="28"/>
  <c r="R67" i="28"/>
  <c r="BJ8" i="28"/>
  <c r="EU68" i="28"/>
  <c r="AQ55" i="28"/>
  <c r="AQ57" i="28" s="1"/>
  <c r="BF52" i="28"/>
  <c r="BF53" i="28"/>
  <c r="AV53" i="28"/>
  <c r="AV52" i="28"/>
  <c r="AO55" i="28"/>
  <c r="AO51" i="28"/>
  <c r="AO63" i="28"/>
  <c r="AL95" i="28"/>
  <c r="AO96" i="28"/>
  <c r="AO97" i="28"/>
  <c r="AL76" i="28"/>
  <c r="AL77" i="28"/>
  <c r="AL71" i="28"/>
  <c r="H75" i="28"/>
  <c r="H76" i="28" s="1"/>
  <c r="U55" i="28"/>
  <c r="R55" i="28" s="1"/>
  <c r="U63" i="28"/>
  <c r="AJ56" i="28"/>
  <c r="AJ57" i="28"/>
  <c r="AG55" i="28"/>
  <c r="AB33" i="27" s="1"/>
  <c r="AJ51" i="28"/>
  <c r="AJ97" i="28"/>
  <c r="AG95" i="28"/>
  <c r="AJ96" i="28"/>
  <c r="AG76" i="28"/>
  <c r="AG77" i="28"/>
  <c r="AG71" i="28"/>
  <c r="AE59" i="28"/>
  <c r="AE63" i="28"/>
  <c r="AE65" i="28" s="1"/>
  <c r="AE11" i="28"/>
  <c r="AE13" i="28" s="1"/>
  <c r="AB73" i="28"/>
  <c r="AB72" i="28"/>
  <c r="AE71" i="28"/>
  <c r="AE72" i="28" s="1"/>
  <c r="AB80" i="28"/>
  <c r="AB81" i="28"/>
  <c r="H93" i="28"/>
  <c r="C91" i="28"/>
  <c r="AB95" i="28"/>
  <c r="AE96" i="28"/>
  <c r="Z57" i="28"/>
  <c r="Z56" i="28"/>
  <c r="W56" i="28"/>
  <c r="W57" i="28"/>
  <c r="R33" i="27"/>
  <c r="Z11" i="28"/>
  <c r="Z97" i="28"/>
  <c r="Z96" i="28"/>
  <c r="W95" i="28"/>
  <c r="W73" i="28"/>
  <c r="Z71" i="28"/>
  <c r="W72" i="28"/>
  <c r="H88" i="28"/>
  <c r="K87" i="28"/>
  <c r="C87" i="28"/>
  <c r="H89" i="28"/>
  <c r="P60" i="28"/>
  <c r="M59" i="28"/>
  <c r="P61" i="28"/>
  <c r="M51" i="28"/>
  <c r="H30" i="27" s="1"/>
  <c r="P53" i="28"/>
  <c r="P63" i="28"/>
  <c r="M96" i="28"/>
  <c r="P96" i="28"/>
  <c r="H83" i="28"/>
  <c r="M85" i="28"/>
  <c r="M84" i="28"/>
  <c r="M57" i="28"/>
  <c r="H33" i="27"/>
  <c r="M56" i="28"/>
  <c r="BA56" i="28"/>
  <c r="BK56" i="28"/>
  <c r="BK57" i="28"/>
  <c r="BN16" i="28"/>
  <c r="K91" i="28" l="1"/>
  <c r="K92" i="28" s="1"/>
  <c r="BK16" i="28"/>
  <c r="H45" i="28"/>
  <c r="BX15" i="28"/>
  <c r="F7" i="15"/>
  <c r="F9" i="15" s="1"/>
  <c r="AQ59" i="28"/>
  <c r="AT59" i="28" s="1"/>
  <c r="C28" i="28"/>
  <c r="F27" i="28"/>
  <c r="F28" i="28" s="1"/>
  <c r="K79" i="28"/>
  <c r="K80" i="28" s="1"/>
  <c r="BK17" i="28"/>
  <c r="U49" i="28"/>
  <c r="H28" i="28"/>
  <c r="U23" i="28"/>
  <c r="M15" i="27"/>
  <c r="P15" i="27" s="1"/>
  <c r="P16" i="27" s="1"/>
  <c r="AE73" i="28"/>
  <c r="C24" i="27"/>
  <c r="F24" i="27" s="1"/>
  <c r="AT99" i="28"/>
  <c r="AT100" i="28" s="1"/>
  <c r="H81" i="28"/>
  <c r="C29" i="28"/>
  <c r="P45" i="27"/>
  <c r="P46" i="27" s="1"/>
  <c r="M46" i="27"/>
  <c r="K45" i="27"/>
  <c r="K46" i="27" s="1"/>
  <c r="H46" i="27"/>
  <c r="H15" i="27"/>
  <c r="K15" i="27" s="1"/>
  <c r="K16" i="27" s="1"/>
  <c r="P23" i="28"/>
  <c r="M24" i="28"/>
  <c r="AE45" i="27"/>
  <c r="AE46" i="27" s="1"/>
  <c r="AB46" i="27"/>
  <c r="GU9" i="28"/>
  <c r="GU8" i="28"/>
  <c r="GX6" i="28"/>
  <c r="GX9" i="28" s="1"/>
  <c r="AY47" i="28"/>
  <c r="BX65" i="28"/>
  <c r="BX64" i="28"/>
  <c r="BU63" i="28"/>
  <c r="BU7" i="28" s="1"/>
  <c r="C79" i="28"/>
  <c r="F79" i="28" s="1"/>
  <c r="H71" i="28"/>
  <c r="K71" i="28" s="1"/>
  <c r="K73" i="28" s="1"/>
  <c r="AT55" i="28"/>
  <c r="AT57" i="28" s="1"/>
  <c r="BK11" i="28"/>
  <c r="BK12" i="28" s="1"/>
  <c r="BN12" i="28"/>
  <c r="BI63" i="28"/>
  <c r="BN64" i="28"/>
  <c r="BK63" i="28"/>
  <c r="AY103" i="28"/>
  <c r="AY104" i="28" s="1"/>
  <c r="AQ61" i="28"/>
  <c r="BX13" i="28"/>
  <c r="R53" i="28"/>
  <c r="AQ60" i="28"/>
  <c r="AQ52" i="28"/>
  <c r="BZ15" i="28"/>
  <c r="BZ16" i="28" s="1"/>
  <c r="BZ20" i="28"/>
  <c r="P67" i="28"/>
  <c r="P69" i="28" s="1"/>
  <c r="R52" i="28"/>
  <c r="AQ56" i="28"/>
  <c r="BP16" i="28"/>
  <c r="BP17" i="28"/>
  <c r="CC103" i="28"/>
  <c r="CC104" i="28" s="1"/>
  <c r="BA20" i="28"/>
  <c r="BD19" i="28"/>
  <c r="BD20" i="28" s="1"/>
  <c r="BA15" i="28"/>
  <c r="BS13" i="28"/>
  <c r="BP11" i="28"/>
  <c r="BS12" i="28"/>
  <c r="AV12" i="28"/>
  <c r="BU13" i="28"/>
  <c r="BU12" i="28"/>
  <c r="M52" i="28"/>
  <c r="AQ53" i="28"/>
  <c r="E13" i="28"/>
  <c r="E12" i="28"/>
  <c r="BS103" i="28"/>
  <c r="BP104" i="28"/>
  <c r="BP105" i="28"/>
  <c r="E10" i="27"/>
  <c r="E6" i="27"/>
  <c r="E7" i="27" s="1"/>
  <c r="J8" i="28"/>
  <c r="J9" i="28"/>
  <c r="BF20" i="28"/>
  <c r="BI19" i="28"/>
  <c r="BI20" i="28" s="1"/>
  <c r="AL49" i="28"/>
  <c r="AG27" i="27"/>
  <c r="AL48" i="28"/>
  <c r="AE24" i="28"/>
  <c r="AE25" i="28"/>
  <c r="AB47" i="28"/>
  <c r="AE48" i="28"/>
  <c r="H47" i="28"/>
  <c r="H48" i="28" s="1"/>
  <c r="R15" i="27"/>
  <c r="U15" i="27" s="1"/>
  <c r="U16" i="27" s="1"/>
  <c r="W24" i="28"/>
  <c r="Z23" i="28"/>
  <c r="R27" i="27"/>
  <c r="U27" i="27" s="1"/>
  <c r="W48" i="28"/>
  <c r="W19" i="28"/>
  <c r="H42" i="27"/>
  <c r="K42" i="27" s="1"/>
  <c r="K43" i="27" s="1"/>
  <c r="M68" i="28"/>
  <c r="DV7" i="28"/>
  <c r="DS8" i="28"/>
  <c r="BH9" i="28"/>
  <c r="BI6" i="28"/>
  <c r="BH8" i="28"/>
  <c r="GG8" i="28"/>
  <c r="GI7" i="28"/>
  <c r="GI8" i="28" s="1"/>
  <c r="R49" i="28"/>
  <c r="M27" i="27"/>
  <c r="R48" i="28"/>
  <c r="R19" i="28"/>
  <c r="P21" i="27"/>
  <c r="C21" i="27"/>
  <c r="K31" i="28"/>
  <c r="H32" i="28"/>
  <c r="H23" i="28"/>
  <c r="C31" i="28"/>
  <c r="GK104" i="28"/>
  <c r="GN103" i="28"/>
  <c r="GN104" i="28" s="1"/>
  <c r="EI9" i="28"/>
  <c r="EI8" i="28"/>
  <c r="EW8" i="28"/>
  <c r="EZ7" i="28"/>
  <c r="E25" i="28"/>
  <c r="E24" i="28"/>
  <c r="E18" i="28"/>
  <c r="CY104" i="28"/>
  <c r="DB103" i="28"/>
  <c r="DB104" i="28" s="1"/>
  <c r="W25" i="27"/>
  <c r="Z24" i="27"/>
  <c r="Z25" i="27" s="1"/>
  <c r="CH104" i="28"/>
  <c r="GD7" i="28"/>
  <c r="GD8" i="28" s="1"/>
  <c r="GA8" i="28"/>
  <c r="FD9" i="28"/>
  <c r="FD8" i="28"/>
  <c r="EH8" i="28"/>
  <c r="EK7" i="28"/>
  <c r="FE7" i="28"/>
  <c r="FA8" i="28"/>
  <c r="D6" i="28"/>
  <c r="D17" i="28"/>
  <c r="D16" i="28"/>
  <c r="CS8" i="28"/>
  <c r="CW7" i="28"/>
  <c r="C39" i="28"/>
  <c r="H40" i="28"/>
  <c r="H41" i="28"/>
  <c r="K39" i="28"/>
  <c r="AB15" i="27"/>
  <c r="AJ23" i="28"/>
  <c r="AG24" i="28"/>
  <c r="AG19" i="28"/>
  <c r="H102" i="28"/>
  <c r="K102" i="28" s="1"/>
  <c r="K66" i="28"/>
  <c r="P19" i="28"/>
  <c r="M20" i="28"/>
  <c r="M21" i="28"/>
  <c r="DT9" i="28"/>
  <c r="DT8" i="28"/>
  <c r="DV6" i="28"/>
  <c r="DV9" i="28" s="1"/>
  <c r="FC9" i="28"/>
  <c r="FE6" i="28"/>
  <c r="FE9" i="28" s="1"/>
  <c r="FC8" i="28"/>
  <c r="GI105" i="28"/>
  <c r="GI104" i="28"/>
  <c r="AG36" i="27"/>
  <c r="AL61" i="28"/>
  <c r="AL60" i="28"/>
  <c r="GX7" i="28"/>
  <c r="GX8" i="28" s="1"/>
  <c r="DX8" i="28"/>
  <c r="EA7" i="28"/>
  <c r="EA8" i="28" s="1"/>
  <c r="AG25" i="27"/>
  <c r="AJ24" i="27"/>
  <c r="AJ25" i="27" s="1"/>
  <c r="D13" i="27"/>
  <c r="D6" i="27"/>
  <c r="D7" i="27" s="1"/>
  <c r="C66" i="28"/>
  <c r="C102" i="28" s="1"/>
  <c r="DS104" i="28"/>
  <c r="DV103" i="28"/>
  <c r="DV104" i="28" s="1"/>
  <c r="Y8" i="28"/>
  <c r="M72" i="28"/>
  <c r="P71" i="28"/>
  <c r="M73" i="28"/>
  <c r="R68" i="28"/>
  <c r="U67" i="28"/>
  <c r="R69" i="28"/>
  <c r="M42" i="27"/>
  <c r="EZ17" i="28"/>
  <c r="EZ16" i="28"/>
  <c r="FO105" i="28"/>
  <c r="FO104" i="28"/>
  <c r="Z18" i="27"/>
  <c r="Z19" i="27" s="1"/>
  <c r="C18" i="27"/>
  <c r="F18" i="27" s="1"/>
  <c r="F19" i="27" s="1"/>
  <c r="C45" i="28"/>
  <c r="F43" i="28"/>
  <c r="C44" i="28"/>
  <c r="AK8" i="28"/>
  <c r="AK9" i="28"/>
  <c r="J68" i="28"/>
  <c r="J103" i="28"/>
  <c r="J104" i="28" s="1"/>
  <c r="BK105" i="28"/>
  <c r="BN102" i="28"/>
  <c r="BN105" i="28" s="1"/>
  <c r="R61" i="28"/>
  <c r="M36" i="27"/>
  <c r="R60" i="28"/>
  <c r="H100" i="28"/>
  <c r="C99" i="28"/>
  <c r="K99" i="28"/>
  <c r="H101" i="28"/>
  <c r="C45" i="27"/>
  <c r="Z45" i="27"/>
  <c r="Z46" i="27" s="1"/>
  <c r="W46" i="27"/>
  <c r="CH8" i="28"/>
  <c r="AL20" i="28"/>
  <c r="AL21" i="28"/>
  <c r="AO19" i="28"/>
  <c r="AG16" i="27"/>
  <c r="AJ15" i="27"/>
  <c r="AJ16" i="27" s="1"/>
  <c r="I9" i="28"/>
  <c r="K6" i="28"/>
  <c r="I8" i="28"/>
  <c r="FT8" i="28"/>
  <c r="GN7" i="28"/>
  <c r="GN8" i="28" s="1"/>
  <c r="CU9" i="28"/>
  <c r="CU8" i="28"/>
  <c r="CW6" i="28"/>
  <c r="DP9" i="28"/>
  <c r="DQ6" i="28"/>
  <c r="DQ9" i="28" s="1"/>
  <c r="DP8" i="28"/>
  <c r="EO8" i="28"/>
  <c r="EP7" i="28"/>
  <c r="EP8" i="28" s="1"/>
  <c r="EC16" i="28"/>
  <c r="EC7" i="28"/>
  <c r="EF15" i="28"/>
  <c r="EF16" i="28" s="1"/>
  <c r="CC17" i="28"/>
  <c r="FE105" i="28"/>
  <c r="FE104" i="28"/>
  <c r="FJ105" i="28"/>
  <c r="FJ104" i="28"/>
  <c r="C25" i="27"/>
  <c r="E73" i="28"/>
  <c r="E72" i="28"/>
  <c r="E66" i="28"/>
  <c r="F70" i="28"/>
  <c r="BQ7" i="28"/>
  <c r="BQ16" i="28"/>
  <c r="BS15" i="28"/>
  <c r="G8" i="28"/>
  <c r="G9" i="28"/>
  <c r="K47" i="28"/>
  <c r="CJ8" i="28"/>
  <c r="CM7" i="28"/>
  <c r="CM8" i="28" s="1"/>
  <c r="DL9" i="28"/>
  <c r="DL8" i="28"/>
  <c r="B14" i="28"/>
  <c r="B20" i="28"/>
  <c r="B21" i="28"/>
  <c r="F18" i="28"/>
  <c r="EY8" i="28"/>
  <c r="EY9" i="28"/>
  <c r="EZ6" i="28"/>
  <c r="CW105" i="28"/>
  <c r="CW104" i="28"/>
  <c r="EJ8" i="28"/>
  <c r="EK6" i="28"/>
  <c r="EJ9" i="28"/>
  <c r="ER7" i="28"/>
  <c r="ER16" i="28"/>
  <c r="EU15" i="28"/>
  <c r="EU16" i="28" s="1"/>
  <c r="D104" i="28"/>
  <c r="D105" i="28"/>
  <c r="H36" i="28"/>
  <c r="C35" i="28"/>
  <c r="K35" i="28"/>
  <c r="K44" i="28"/>
  <c r="K45" i="28"/>
  <c r="CR105" i="28"/>
  <c r="CR104" i="28"/>
  <c r="ED8" i="28"/>
  <c r="ED9" i="28"/>
  <c r="E20" i="28"/>
  <c r="E15" i="28"/>
  <c r="BN69" i="28"/>
  <c r="BN68" i="28"/>
  <c r="FO9" i="28"/>
  <c r="FO8" i="28"/>
  <c r="V105" i="28"/>
  <c r="Z102" i="28"/>
  <c r="V104" i="28"/>
  <c r="BX17" i="28"/>
  <c r="BX16" i="28"/>
  <c r="DQ8" i="28"/>
  <c r="AO24" i="28"/>
  <c r="AO25" i="28"/>
  <c r="FJ9" i="28"/>
  <c r="FJ8" i="28"/>
  <c r="CW17" i="28"/>
  <c r="CW16" i="28"/>
  <c r="FT105" i="28"/>
  <c r="FT104" i="28"/>
  <c r="CA9" i="28"/>
  <c r="CA8" i="28"/>
  <c r="CC6" i="28"/>
  <c r="CC9" i="28" s="1"/>
  <c r="DL105" i="28"/>
  <c r="DL104" i="28"/>
  <c r="EK105" i="28"/>
  <c r="EK104" i="28"/>
  <c r="F11" i="27"/>
  <c r="F25" i="27"/>
  <c r="W6" i="28"/>
  <c r="Z6" i="28" s="1"/>
  <c r="Z14" i="28"/>
  <c r="BF17" i="28"/>
  <c r="BI15" i="28"/>
  <c r="BF16" i="28"/>
  <c r="AT53" i="28"/>
  <c r="AT52" i="28"/>
  <c r="AO56" i="28"/>
  <c r="AL55" i="28"/>
  <c r="AO57" i="28"/>
  <c r="AL51" i="28"/>
  <c r="AO53" i="28"/>
  <c r="AO52" i="28"/>
  <c r="AO64" i="28"/>
  <c r="AL63" i="28"/>
  <c r="AO65" i="28"/>
  <c r="C75" i="28"/>
  <c r="C77" i="28" s="1"/>
  <c r="K75" i="28"/>
  <c r="K76" i="28" s="1"/>
  <c r="AO71" i="28"/>
  <c r="AL73" i="28"/>
  <c r="AL72" i="28"/>
  <c r="AL67" i="28"/>
  <c r="H77" i="28"/>
  <c r="AL97" i="28"/>
  <c r="AL96" i="28"/>
  <c r="U57" i="28"/>
  <c r="U56" i="28"/>
  <c r="P30" i="27"/>
  <c r="M31" i="27"/>
  <c r="M12" i="27"/>
  <c r="M13" i="27" s="1"/>
  <c r="U64" i="28"/>
  <c r="U65" i="28"/>
  <c r="R63" i="28"/>
  <c r="U11" i="28"/>
  <c r="AG59" i="28"/>
  <c r="AJ61" i="28"/>
  <c r="AJ60" i="28"/>
  <c r="AG56" i="28"/>
  <c r="AG57" i="28"/>
  <c r="AE33" i="27"/>
  <c r="AE34" i="27" s="1"/>
  <c r="AB34" i="27"/>
  <c r="AG51" i="28"/>
  <c r="AJ53" i="28"/>
  <c r="AJ52" i="28"/>
  <c r="AG63" i="28"/>
  <c r="AJ65" i="28"/>
  <c r="AJ64" i="28"/>
  <c r="AJ11" i="28"/>
  <c r="AG73" i="28"/>
  <c r="AJ71" i="28"/>
  <c r="AG67" i="28"/>
  <c r="AG72" i="28"/>
  <c r="AG96" i="28"/>
  <c r="AG97" i="28"/>
  <c r="AE51" i="28"/>
  <c r="AE53" i="28" s="1"/>
  <c r="AE61" i="28"/>
  <c r="AB59" i="28"/>
  <c r="AE60" i="28"/>
  <c r="AE56" i="28"/>
  <c r="AE57" i="28"/>
  <c r="AB55" i="28"/>
  <c r="AE64" i="28"/>
  <c r="AB63" i="28"/>
  <c r="AB64" i="28" s="1"/>
  <c r="AB11" i="28"/>
  <c r="W9" i="27" s="1"/>
  <c r="AE12" i="28"/>
  <c r="K93" i="28"/>
  <c r="C92" i="28"/>
  <c r="F91" i="28"/>
  <c r="C93" i="28"/>
  <c r="AB96" i="28"/>
  <c r="AB67" i="28"/>
  <c r="M33" i="27"/>
  <c r="R57" i="28"/>
  <c r="R56" i="28"/>
  <c r="R34" i="27"/>
  <c r="U33" i="27"/>
  <c r="U34" i="27" s="1"/>
  <c r="W51" i="28"/>
  <c r="Z52" i="28"/>
  <c r="Z53" i="28"/>
  <c r="W63" i="28"/>
  <c r="R39" i="27" s="1"/>
  <c r="Z65" i="28"/>
  <c r="Z13" i="28"/>
  <c r="Z12" i="28"/>
  <c r="W11" i="28"/>
  <c r="Z73" i="28"/>
  <c r="Z72" i="28"/>
  <c r="K81" i="28"/>
  <c r="W96" i="28"/>
  <c r="W97" i="28"/>
  <c r="W67" i="28"/>
  <c r="C81" i="28"/>
  <c r="H95" i="28"/>
  <c r="F87" i="28"/>
  <c r="C89" i="28"/>
  <c r="C88" i="28"/>
  <c r="K89" i="28"/>
  <c r="K88" i="28"/>
  <c r="H36" i="27"/>
  <c r="M61" i="28"/>
  <c r="M60" i="28"/>
  <c r="M53" i="28"/>
  <c r="M15" i="28"/>
  <c r="M16" i="28" s="1"/>
  <c r="P64" i="28"/>
  <c r="P65" i="28"/>
  <c r="M63" i="28"/>
  <c r="P11" i="28"/>
  <c r="K72" i="28"/>
  <c r="H85" i="28"/>
  <c r="C83" i="28"/>
  <c r="H84" i="28"/>
  <c r="K83" i="28"/>
  <c r="H34" i="27"/>
  <c r="K33" i="27"/>
  <c r="K34" i="27" s="1"/>
  <c r="H12" i="27"/>
  <c r="K30" i="27"/>
  <c r="H31" i="27"/>
  <c r="AT61" i="28"/>
  <c r="AT60" i="28"/>
  <c r="AT56" i="28"/>
  <c r="P68" i="28" l="1"/>
  <c r="CC15" i="28"/>
  <c r="CC16" i="28" s="1"/>
  <c r="U24" i="28"/>
  <c r="U25" i="28"/>
  <c r="C80" i="28"/>
  <c r="F29" i="28"/>
  <c r="AQ11" i="28"/>
  <c r="H19" i="28"/>
  <c r="H20" i="28" s="1"/>
  <c r="P24" i="28"/>
  <c r="P25" i="28"/>
  <c r="BU9" i="28"/>
  <c r="BU8" i="28"/>
  <c r="BX7" i="28"/>
  <c r="BX9" i="28" s="1"/>
  <c r="H72" i="28"/>
  <c r="H73" i="28"/>
  <c r="AV47" i="28"/>
  <c r="AY48" i="28"/>
  <c r="BU64" i="28"/>
  <c r="BU65" i="28"/>
  <c r="BU103" i="28"/>
  <c r="H43" i="27"/>
  <c r="W65" i="28"/>
  <c r="BF63" i="28"/>
  <c r="AQ63" i="28" s="1"/>
  <c r="BI64" i="28"/>
  <c r="BK64" i="28"/>
  <c r="BK103" i="28"/>
  <c r="BK7" i="28"/>
  <c r="BZ7" i="28"/>
  <c r="CC7" i="28" s="1"/>
  <c r="CC8" i="28" s="1"/>
  <c r="Z59" i="28"/>
  <c r="BP12" i="28"/>
  <c r="BP7" i="28"/>
  <c r="BS7" i="28" s="1"/>
  <c r="BP13" i="28"/>
  <c r="BA16" i="28"/>
  <c r="BA7" i="28"/>
  <c r="BD15" i="28"/>
  <c r="BD16" i="28" s="1"/>
  <c r="AQ13" i="28"/>
  <c r="AT11" i="28"/>
  <c r="AQ12" i="28"/>
  <c r="BS105" i="28"/>
  <c r="BS104" i="28"/>
  <c r="BZ8" i="28"/>
  <c r="M17" i="28"/>
  <c r="AJ27" i="27"/>
  <c r="AJ28" i="27" s="1"/>
  <c r="AG28" i="27"/>
  <c r="H49" i="28"/>
  <c r="AB12" i="28"/>
  <c r="AB19" i="28"/>
  <c r="AB48" i="28"/>
  <c r="W27" i="27"/>
  <c r="Z27" i="27" s="1"/>
  <c r="Z24" i="28"/>
  <c r="Z25" i="28"/>
  <c r="Z19" i="28"/>
  <c r="W21" i="28"/>
  <c r="W20" i="28"/>
  <c r="H21" i="28"/>
  <c r="AJ36" i="27"/>
  <c r="AJ37" i="27" s="1"/>
  <c r="AG37" i="27"/>
  <c r="P20" i="28"/>
  <c r="P21" i="28"/>
  <c r="AE15" i="27"/>
  <c r="AE16" i="27" s="1"/>
  <c r="C15" i="27"/>
  <c r="C41" i="28"/>
  <c r="F39" i="28"/>
  <c r="C40" i="28"/>
  <c r="C23" i="28"/>
  <c r="F31" i="28"/>
  <c r="C32" i="28"/>
  <c r="C22" i="27"/>
  <c r="F21" i="27"/>
  <c r="F22" i="27" s="1"/>
  <c r="R21" i="28"/>
  <c r="R20" i="28"/>
  <c r="R15" i="28"/>
  <c r="U19" i="28"/>
  <c r="M28" i="27"/>
  <c r="P27" i="27"/>
  <c r="P28" i="27" s="1"/>
  <c r="DV8" i="28"/>
  <c r="AG20" i="28"/>
  <c r="AJ19" i="28"/>
  <c r="AG21" i="28"/>
  <c r="AJ25" i="28"/>
  <c r="AJ24" i="28"/>
  <c r="K40" i="28"/>
  <c r="K41" i="28"/>
  <c r="D8" i="28"/>
  <c r="D9" i="28"/>
  <c r="FE8" i="28"/>
  <c r="E21" i="28"/>
  <c r="E14" i="28"/>
  <c r="H25" i="28"/>
  <c r="H24" i="28"/>
  <c r="K23" i="28"/>
  <c r="K32" i="28"/>
  <c r="K33" i="28"/>
  <c r="F75" i="28"/>
  <c r="F77" i="28" s="1"/>
  <c r="P73" i="28"/>
  <c r="P72" i="28"/>
  <c r="C71" i="28"/>
  <c r="F71" i="28" s="1"/>
  <c r="C76" i="28"/>
  <c r="P15" i="28"/>
  <c r="P16" i="28" s="1"/>
  <c r="AE52" i="28"/>
  <c r="W64" i="28"/>
  <c r="AB13" i="28"/>
  <c r="AB51" i="28"/>
  <c r="AB53" i="28" s="1"/>
  <c r="E7" i="28"/>
  <c r="E16" i="28"/>
  <c r="K36" i="28"/>
  <c r="K37" i="28"/>
  <c r="ER8" i="28"/>
  <c r="EU7" i="28"/>
  <c r="EU8" i="28" s="1"/>
  <c r="EK9" i="28"/>
  <c r="EK8" i="28"/>
  <c r="EZ8" i="28"/>
  <c r="EZ9" i="28"/>
  <c r="B16" i="28"/>
  <c r="B6" i="28"/>
  <c r="B17" i="28"/>
  <c r="F14" i="28"/>
  <c r="BS16" i="28"/>
  <c r="BS17" i="28"/>
  <c r="BQ8" i="28"/>
  <c r="E102" i="28"/>
  <c r="E68" i="28"/>
  <c r="E69" i="28"/>
  <c r="F66" i="28"/>
  <c r="CW9" i="28"/>
  <c r="CW8" i="28"/>
  <c r="C101" i="28"/>
  <c r="C100" i="28"/>
  <c r="F99" i="28"/>
  <c r="M37" i="27"/>
  <c r="P36" i="27"/>
  <c r="P37" i="27" s="1"/>
  <c r="P42" i="27"/>
  <c r="P43" i="27" s="1"/>
  <c r="M43" i="27"/>
  <c r="U69" i="28"/>
  <c r="U68" i="28"/>
  <c r="F35" i="28"/>
  <c r="C36" i="28"/>
  <c r="K48" i="28"/>
  <c r="K49" i="28"/>
  <c r="EC8" i="28"/>
  <c r="EF7" i="28"/>
  <c r="EF8" i="28" s="1"/>
  <c r="AO20" i="28"/>
  <c r="AO21" i="28"/>
  <c r="F45" i="27"/>
  <c r="F46" i="27" s="1"/>
  <c r="C46" i="27"/>
  <c r="K100" i="28"/>
  <c r="K101" i="28"/>
  <c r="F44" i="28"/>
  <c r="F45" i="28"/>
  <c r="BI17" i="28"/>
  <c r="BI16" i="28"/>
  <c r="AL56" i="28"/>
  <c r="AG33" i="27"/>
  <c r="AL57" i="28"/>
  <c r="AL53" i="28"/>
  <c r="AL15" i="28"/>
  <c r="AL52" i="28"/>
  <c r="AG30" i="27"/>
  <c r="AL64" i="28"/>
  <c r="AL65" i="28"/>
  <c r="AG39" i="27"/>
  <c r="AO11" i="28"/>
  <c r="AO67" i="28"/>
  <c r="AL103" i="28"/>
  <c r="AL68" i="28"/>
  <c r="AL69" i="28"/>
  <c r="AG42" i="27"/>
  <c r="K77" i="28"/>
  <c r="AO72" i="28"/>
  <c r="AO73" i="28"/>
  <c r="P31" i="27"/>
  <c r="R64" i="28"/>
  <c r="M39" i="27"/>
  <c r="R103" i="28"/>
  <c r="R65" i="28"/>
  <c r="U13" i="28"/>
  <c r="U12" i="28"/>
  <c r="R11" i="28"/>
  <c r="AG61" i="28"/>
  <c r="AG60" i="28"/>
  <c r="AB36" i="27"/>
  <c r="AG52" i="28"/>
  <c r="AG15" i="28"/>
  <c r="AG53" i="28"/>
  <c r="AB30" i="27"/>
  <c r="AG64" i="28"/>
  <c r="AG65" i="28"/>
  <c r="AB39" i="27"/>
  <c r="AG11" i="28"/>
  <c r="AJ13" i="28"/>
  <c r="AJ12" i="28"/>
  <c r="AG69" i="28"/>
  <c r="AB42" i="27"/>
  <c r="AJ67" i="28"/>
  <c r="AG68" i="28"/>
  <c r="AG103" i="28"/>
  <c r="AJ72" i="28"/>
  <c r="AJ73" i="28"/>
  <c r="AB60" i="28"/>
  <c r="W36" i="27"/>
  <c r="AB61" i="28"/>
  <c r="AB56" i="28"/>
  <c r="AB57" i="28"/>
  <c r="W33" i="27"/>
  <c r="H55" i="28"/>
  <c r="W39" i="27"/>
  <c r="Z39" i="27" s="1"/>
  <c r="Z40" i="27" s="1"/>
  <c r="AB65" i="28"/>
  <c r="W10" i="27"/>
  <c r="Z9" i="27"/>
  <c r="Z10" i="27" s="1"/>
  <c r="F92" i="28"/>
  <c r="F93" i="28"/>
  <c r="AB69" i="28"/>
  <c r="AB68" i="28"/>
  <c r="W42" i="27"/>
  <c r="AE67" i="28"/>
  <c r="AB103" i="28"/>
  <c r="M34" i="27"/>
  <c r="P33" i="27"/>
  <c r="P34" i="27" s="1"/>
  <c r="W15" i="28"/>
  <c r="W52" i="28"/>
  <c r="R30" i="27"/>
  <c r="W53" i="28"/>
  <c r="U39" i="27"/>
  <c r="U40" i="27" s="1"/>
  <c r="R40" i="27"/>
  <c r="W12" i="28"/>
  <c r="W13" i="28"/>
  <c r="R9" i="27"/>
  <c r="R42" i="27"/>
  <c r="W103" i="28"/>
  <c r="W69" i="28"/>
  <c r="Z67" i="28"/>
  <c r="W68" i="28"/>
  <c r="K95" i="28"/>
  <c r="C95" i="28"/>
  <c r="H67" i="28"/>
  <c r="H96" i="28"/>
  <c r="H97" i="28"/>
  <c r="F80" i="28"/>
  <c r="F81" i="28"/>
  <c r="F89" i="28"/>
  <c r="F88" i="28"/>
  <c r="H37" i="27"/>
  <c r="K36" i="27"/>
  <c r="K37" i="27" s="1"/>
  <c r="M64" i="28"/>
  <c r="H63" i="28"/>
  <c r="M65" i="28"/>
  <c r="H39" i="27"/>
  <c r="M103" i="28"/>
  <c r="P13" i="28"/>
  <c r="M11" i="28"/>
  <c r="P12" i="28"/>
  <c r="K85" i="28"/>
  <c r="K84" i="28"/>
  <c r="C85" i="28"/>
  <c r="C84" i="28"/>
  <c r="F83" i="28"/>
  <c r="K31" i="27"/>
  <c r="K12" i="27"/>
  <c r="K13" i="27" s="1"/>
  <c r="H13" i="27"/>
  <c r="P12" i="27" l="1"/>
  <c r="P13" i="27" s="1"/>
  <c r="BX8" i="28"/>
  <c r="K19" i="28"/>
  <c r="K20" i="28" s="1"/>
  <c r="AV48" i="28"/>
  <c r="AV19" i="28"/>
  <c r="AQ47" i="28"/>
  <c r="BU105" i="28"/>
  <c r="BU104" i="28"/>
  <c r="BX103" i="28"/>
  <c r="F58" i="15"/>
  <c r="BF64" i="28"/>
  <c r="BF103" i="28"/>
  <c r="BF7" i="28"/>
  <c r="BN103" i="28"/>
  <c r="BN104" i="28" s="1"/>
  <c r="BK104" i="28"/>
  <c r="BK9" i="28"/>
  <c r="BN7" i="28"/>
  <c r="BK8" i="28"/>
  <c r="AT63" i="28"/>
  <c r="AQ103" i="28"/>
  <c r="AQ65" i="28"/>
  <c r="AQ64" i="28"/>
  <c r="Z61" i="28"/>
  <c r="W59" i="28"/>
  <c r="Z60" i="28"/>
  <c r="BP9" i="28"/>
  <c r="BP8" i="28"/>
  <c r="BD7" i="28"/>
  <c r="BD8" i="28" s="1"/>
  <c r="BA8" i="28"/>
  <c r="AT13" i="28"/>
  <c r="AT12" i="28"/>
  <c r="C72" i="28"/>
  <c r="F76" i="28"/>
  <c r="W40" i="27"/>
  <c r="AE19" i="28"/>
  <c r="AB21" i="28"/>
  <c r="AB20" i="28"/>
  <c r="AB15" i="28"/>
  <c r="AB7" i="28" s="1"/>
  <c r="AB8" i="28" s="1"/>
  <c r="K21" i="28"/>
  <c r="C27" i="27"/>
  <c r="Z20" i="28"/>
  <c r="Z21" i="28"/>
  <c r="K25" i="28"/>
  <c r="K24" i="28"/>
  <c r="AJ21" i="28"/>
  <c r="AJ20" i="28"/>
  <c r="R16" i="28"/>
  <c r="U15" i="28"/>
  <c r="R17" i="28"/>
  <c r="F33" i="28"/>
  <c r="F32" i="28"/>
  <c r="F41" i="28"/>
  <c r="F40" i="28"/>
  <c r="C16" i="27"/>
  <c r="F15" i="27"/>
  <c r="F16" i="27" s="1"/>
  <c r="E17" i="28"/>
  <c r="E6" i="28"/>
  <c r="U21" i="28"/>
  <c r="U20" i="28"/>
  <c r="F23" i="28"/>
  <c r="C25" i="28"/>
  <c r="C24" i="28"/>
  <c r="W30" i="27"/>
  <c r="W31" i="27" s="1"/>
  <c r="C73" i="28"/>
  <c r="P17" i="28"/>
  <c r="H51" i="28"/>
  <c r="K51" i="28" s="1"/>
  <c r="AB52" i="28"/>
  <c r="F37" i="28"/>
  <c r="F36" i="28"/>
  <c r="F100" i="28"/>
  <c r="F101" i="28"/>
  <c r="E105" i="28"/>
  <c r="E104" i="28"/>
  <c r="F102" i="28"/>
  <c r="B8" i="28"/>
  <c r="F6" i="28"/>
  <c r="B9" i="28"/>
  <c r="BS9" i="28"/>
  <c r="BS8" i="28"/>
  <c r="E8" i="28"/>
  <c r="E9" i="28"/>
  <c r="AG34" i="27"/>
  <c r="AJ33" i="27"/>
  <c r="AJ34" i="27" s="1"/>
  <c r="AG12" i="27"/>
  <c r="AG13" i="27" s="1"/>
  <c r="AG31" i="27"/>
  <c r="AJ30" i="27"/>
  <c r="AL17" i="28"/>
  <c r="AO15" i="28"/>
  <c r="AL16" i="28"/>
  <c r="AG40" i="27"/>
  <c r="AJ39" i="27"/>
  <c r="AJ40" i="27" s="1"/>
  <c r="AL11" i="28"/>
  <c r="H11" i="28" s="1"/>
  <c r="AO13" i="28"/>
  <c r="AO12" i="28"/>
  <c r="AL104" i="28"/>
  <c r="AL105" i="28"/>
  <c r="AO103" i="28"/>
  <c r="AJ42" i="27"/>
  <c r="AJ43" i="27" s="1"/>
  <c r="AG43" i="27"/>
  <c r="AO68" i="28"/>
  <c r="AO69" i="28"/>
  <c r="R104" i="28"/>
  <c r="R105" i="28"/>
  <c r="U103" i="28"/>
  <c r="P39" i="27"/>
  <c r="P40" i="27" s="1"/>
  <c r="M40" i="27"/>
  <c r="R13" i="28"/>
  <c r="M9" i="27"/>
  <c r="R12" i="28"/>
  <c r="R7" i="28"/>
  <c r="AB37" i="27"/>
  <c r="AE36" i="27"/>
  <c r="AE37" i="27" s="1"/>
  <c r="AB12" i="27"/>
  <c r="AB13" i="27" s="1"/>
  <c r="AE30" i="27"/>
  <c r="AB31" i="27"/>
  <c r="AJ15" i="28"/>
  <c r="AG16" i="28"/>
  <c r="AG17" i="28"/>
  <c r="AE39" i="27"/>
  <c r="AE40" i="27" s="1"/>
  <c r="AB40" i="27"/>
  <c r="AB9" i="27"/>
  <c r="AG12" i="28"/>
  <c r="AG7" i="28"/>
  <c r="AG13" i="28"/>
  <c r="AE42" i="27"/>
  <c r="AE43" i="27" s="1"/>
  <c r="AB43" i="27"/>
  <c r="AJ68" i="28"/>
  <c r="AJ69" i="28"/>
  <c r="AG105" i="28"/>
  <c r="AG104" i="28"/>
  <c r="AJ103" i="28"/>
  <c r="W37" i="27"/>
  <c r="Z36" i="27"/>
  <c r="Z37" i="27" s="1"/>
  <c r="C55" i="28"/>
  <c r="H57" i="28"/>
  <c r="H56" i="28"/>
  <c r="K55" i="28"/>
  <c r="Z33" i="27"/>
  <c r="Z34" i="27" s="1"/>
  <c r="W34" i="27"/>
  <c r="C33" i="27"/>
  <c r="AE68" i="28"/>
  <c r="AE69" i="28"/>
  <c r="W43" i="27"/>
  <c r="Z42" i="27"/>
  <c r="Z43" i="27" s="1"/>
  <c r="AB104" i="28"/>
  <c r="AE103" i="28"/>
  <c r="AB105" i="28"/>
  <c r="R31" i="27"/>
  <c r="U30" i="27"/>
  <c r="R12" i="27"/>
  <c r="R13" i="27" s="1"/>
  <c r="W17" i="28"/>
  <c r="Z15" i="28"/>
  <c r="W16" i="28"/>
  <c r="U9" i="27"/>
  <c r="U10" i="27" s="1"/>
  <c r="R10" i="27"/>
  <c r="F72" i="28"/>
  <c r="F73" i="28"/>
  <c r="H69" i="28"/>
  <c r="H68" i="28"/>
  <c r="K67" i="28"/>
  <c r="Z69" i="28"/>
  <c r="Z68" i="28"/>
  <c r="K96" i="28"/>
  <c r="K97" i="28"/>
  <c r="Z103" i="28"/>
  <c r="W105" i="28"/>
  <c r="W104" i="28"/>
  <c r="C67" i="28"/>
  <c r="C97" i="28"/>
  <c r="F95" i="28"/>
  <c r="C96" i="28"/>
  <c r="U42" i="27"/>
  <c r="U43" i="27" s="1"/>
  <c r="C42" i="27"/>
  <c r="R43" i="27"/>
  <c r="M104" i="28"/>
  <c r="P103" i="28"/>
  <c r="M105" i="28"/>
  <c r="H64" i="28"/>
  <c r="H65" i="28"/>
  <c r="K63" i="28"/>
  <c r="C63" i="28"/>
  <c r="H103" i="28"/>
  <c r="H40" i="27"/>
  <c r="C39" i="27"/>
  <c r="K39" i="27"/>
  <c r="K40" i="27" s="1"/>
  <c r="M12" i="28"/>
  <c r="H9" i="27"/>
  <c r="M13" i="28"/>
  <c r="M7" i="28"/>
  <c r="F84" i="28"/>
  <c r="F85" i="28"/>
  <c r="AB9" i="28" l="1"/>
  <c r="AQ19" i="28"/>
  <c r="AT47" i="28"/>
  <c r="AT48" i="28" s="1"/>
  <c r="AQ48" i="28"/>
  <c r="C47" i="28"/>
  <c r="AY19" i="28"/>
  <c r="AY20" i="28" s="1"/>
  <c r="AV20" i="28"/>
  <c r="AV15" i="28"/>
  <c r="BX104" i="28"/>
  <c r="BX105" i="28"/>
  <c r="BI103" i="28"/>
  <c r="BI104" i="28" s="1"/>
  <c r="BF104" i="28"/>
  <c r="BF9" i="28"/>
  <c r="BF8" i="28"/>
  <c r="BI7" i="28"/>
  <c r="AT64" i="28"/>
  <c r="AT65" i="28"/>
  <c r="BN9" i="28"/>
  <c r="BN8" i="28"/>
  <c r="AQ104" i="28"/>
  <c r="AQ105" i="28"/>
  <c r="AT103" i="28"/>
  <c r="W61" i="28"/>
  <c r="R36" i="27"/>
  <c r="R6" i="27" s="1"/>
  <c r="R7" i="27" s="1"/>
  <c r="W60" i="28"/>
  <c r="H59" i="28"/>
  <c r="W7" i="28"/>
  <c r="AB16" i="28"/>
  <c r="Z30" i="27"/>
  <c r="Z12" i="27" s="1"/>
  <c r="Z13" i="27" s="1"/>
  <c r="AB17" i="28"/>
  <c r="AE15" i="28"/>
  <c r="AE16" i="28" s="1"/>
  <c r="AE7" i="28"/>
  <c r="AE9" i="28" s="1"/>
  <c r="AE20" i="28"/>
  <c r="AE21" i="28"/>
  <c r="F27" i="27"/>
  <c r="F28" i="27" s="1"/>
  <c r="C28" i="27"/>
  <c r="F24" i="28"/>
  <c r="F25" i="28"/>
  <c r="U17" i="28"/>
  <c r="U16" i="28"/>
  <c r="C30" i="27"/>
  <c r="F30" i="27" s="1"/>
  <c r="W12" i="27"/>
  <c r="W6" i="27" s="1"/>
  <c r="H52" i="28"/>
  <c r="H53" i="28"/>
  <c r="H15" i="28"/>
  <c r="K15" i="28" s="1"/>
  <c r="C51" i="28"/>
  <c r="AJ31" i="27"/>
  <c r="AJ12" i="27"/>
  <c r="AJ13" i="27" s="1"/>
  <c r="AO16" i="28"/>
  <c r="AO17" i="28"/>
  <c r="AL12" i="28"/>
  <c r="AL13" i="28"/>
  <c r="AL7" i="28"/>
  <c r="AG9" i="27"/>
  <c r="C9" i="27" s="1"/>
  <c r="AO104" i="28"/>
  <c r="AO105" i="28"/>
  <c r="U104" i="28"/>
  <c r="U105" i="28"/>
  <c r="M6" i="27"/>
  <c r="P9" i="27"/>
  <c r="P10" i="27" s="1"/>
  <c r="M10" i="27"/>
  <c r="U7" i="28"/>
  <c r="R8" i="28"/>
  <c r="R9" i="28"/>
  <c r="AJ16" i="28"/>
  <c r="AJ17" i="28"/>
  <c r="AE31" i="27"/>
  <c r="AE12" i="27"/>
  <c r="AE13" i="27" s="1"/>
  <c r="AJ7" i="28"/>
  <c r="AG8" i="28"/>
  <c r="AG9" i="28"/>
  <c r="AE9" i="27"/>
  <c r="AE10" i="27" s="1"/>
  <c r="AB6" i="27"/>
  <c r="AB10" i="27"/>
  <c r="AJ105" i="28"/>
  <c r="AJ104" i="28"/>
  <c r="C34" i="27"/>
  <c r="F33" i="27"/>
  <c r="F34" i="27" s="1"/>
  <c r="K56" i="28"/>
  <c r="K57" i="28"/>
  <c r="C57" i="28"/>
  <c r="F55" i="28"/>
  <c r="C56" i="28"/>
  <c r="AE104" i="28"/>
  <c r="AE105" i="28"/>
  <c r="U31" i="27"/>
  <c r="U12" i="27"/>
  <c r="U13" i="27" s="1"/>
  <c r="Z16" i="28"/>
  <c r="Z17" i="28"/>
  <c r="K52" i="28"/>
  <c r="K53" i="28"/>
  <c r="C43" i="27"/>
  <c r="F42" i="27"/>
  <c r="F43" i="27" s="1"/>
  <c r="Z104" i="28"/>
  <c r="Z105" i="28"/>
  <c r="F96" i="28"/>
  <c r="F97" i="28"/>
  <c r="C69" i="28"/>
  <c r="F67" i="28"/>
  <c r="C68" i="28"/>
  <c r="K69" i="28"/>
  <c r="K68" i="28"/>
  <c r="K64" i="28"/>
  <c r="K65" i="28"/>
  <c r="H105" i="28"/>
  <c r="K103" i="28"/>
  <c r="H104" i="28"/>
  <c r="P105" i="28"/>
  <c r="P104" i="28"/>
  <c r="C103" i="28"/>
  <c r="C64" i="28"/>
  <c r="F63" i="28"/>
  <c r="C65" i="28"/>
  <c r="C40" i="27"/>
  <c r="F39" i="27"/>
  <c r="F40" i="27" s="1"/>
  <c r="C11" i="28"/>
  <c r="H12" i="28"/>
  <c r="H13" i="28"/>
  <c r="K11" i="28"/>
  <c r="P7" i="28"/>
  <c r="M8" i="28"/>
  <c r="M9" i="28"/>
  <c r="H10" i="27"/>
  <c r="K9" i="27"/>
  <c r="K10" i="27" s="1"/>
  <c r="H6" i="27"/>
  <c r="F47" i="28" l="1"/>
  <c r="C49" i="28"/>
  <c r="C48" i="28"/>
  <c r="C19" i="28"/>
  <c r="C15" i="28" s="1"/>
  <c r="AY15" i="28"/>
  <c r="AV7" i="28"/>
  <c r="AV17" i="28"/>
  <c r="AV16" i="28"/>
  <c r="AT19" i="28"/>
  <c r="AT20" i="28" s="1"/>
  <c r="AQ15" i="28"/>
  <c r="AQ20" i="28"/>
  <c r="AE8" i="28"/>
  <c r="BI8" i="28"/>
  <c r="BI9" i="28"/>
  <c r="AT105" i="28"/>
  <c r="AT104" i="28"/>
  <c r="W13" i="27"/>
  <c r="H60" i="28"/>
  <c r="C59" i="28"/>
  <c r="K59" i="28"/>
  <c r="H61" i="28"/>
  <c r="R37" i="27"/>
  <c r="U36" i="27"/>
  <c r="U37" i="27" s="1"/>
  <c r="C36" i="27"/>
  <c r="W8" i="28"/>
  <c r="W9" i="28"/>
  <c r="Z7" i="28"/>
  <c r="Z31" i="27"/>
  <c r="AE17" i="28"/>
  <c r="C12" i="27"/>
  <c r="C13" i="27" s="1"/>
  <c r="C31" i="27"/>
  <c r="C52" i="28"/>
  <c r="F51" i="28"/>
  <c r="F52" i="28" s="1"/>
  <c r="H7" i="28"/>
  <c r="K7" i="28" s="1"/>
  <c r="H16" i="28"/>
  <c r="H17" i="28"/>
  <c r="C53" i="28"/>
  <c r="AG10" i="27"/>
  <c r="AG6" i="27"/>
  <c r="AJ9" i="27"/>
  <c r="AJ10" i="27" s="1"/>
  <c r="AO7" i="28"/>
  <c r="AL9" i="28"/>
  <c r="AL8" i="28"/>
  <c r="U9" i="28"/>
  <c r="U8" i="28"/>
  <c r="P6" i="27"/>
  <c r="P7" i="27" s="1"/>
  <c r="M7" i="27"/>
  <c r="AE6" i="27"/>
  <c r="AE7" i="27" s="1"/>
  <c r="AB7" i="27"/>
  <c r="AJ8" i="28"/>
  <c r="AJ9" i="28"/>
  <c r="F56" i="28"/>
  <c r="F57" i="28"/>
  <c r="W7" i="27"/>
  <c r="Z6" i="27"/>
  <c r="Z7" i="27" s="1"/>
  <c r="U6" i="27"/>
  <c r="U7" i="27" s="1"/>
  <c r="F12" i="27"/>
  <c r="F13" i="27" s="1"/>
  <c r="F31" i="27"/>
  <c r="K16" i="28"/>
  <c r="K17" i="28"/>
  <c r="F69" i="28"/>
  <c r="F68" i="28"/>
  <c r="C104" i="28"/>
  <c r="C105" i="28"/>
  <c r="F103" i="28"/>
  <c r="K105" i="28"/>
  <c r="K104" i="28"/>
  <c r="F64" i="28"/>
  <c r="F65" i="28"/>
  <c r="C10" i="27"/>
  <c r="F9" i="27"/>
  <c r="F10" i="27" s="1"/>
  <c r="K13" i="28"/>
  <c r="K12" i="28"/>
  <c r="H7" i="27"/>
  <c r="K6" i="27"/>
  <c r="K7" i="27" s="1"/>
  <c r="F11" i="28"/>
  <c r="C13" i="28"/>
  <c r="C12" i="28"/>
  <c r="P9" i="28"/>
  <c r="P8" i="28"/>
  <c r="F17" i="15" l="1"/>
  <c r="F30" i="15" s="1"/>
  <c r="F20" i="15"/>
  <c r="F22" i="15" s="1"/>
  <c r="C17" i="28"/>
  <c r="F15" i="28"/>
  <c r="F17" i="28" s="1"/>
  <c r="C7" i="28"/>
  <c r="C9" i="28" s="1"/>
  <c r="C16" i="28"/>
  <c r="AY17" i="28"/>
  <c r="AY16" i="28"/>
  <c r="F19" i="28"/>
  <c r="C20" i="28"/>
  <c r="C21" i="28"/>
  <c r="AQ17" i="28"/>
  <c r="AT15" i="28"/>
  <c r="AQ16" i="28"/>
  <c r="AQ7" i="28"/>
  <c r="AV9" i="28"/>
  <c r="AV8" i="28"/>
  <c r="AY7" i="28"/>
  <c r="F48" i="28"/>
  <c r="F49" i="28"/>
  <c r="Z9" i="28"/>
  <c r="Z8" i="28"/>
  <c r="C60" i="28"/>
  <c r="F59" i="28"/>
  <c r="C61" i="28"/>
  <c r="C37" i="27"/>
  <c r="F36" i="27"/>
  <c r="F37" i="27" s="1"/>
  <c r="K61" i="28"/>
  <c r="K60" i="28"/>
  <c r="C6" i="27"/>
  <c r="C7" i="27" s="1"/>
  <c r="F53" i="28"/>
  <c r="H8" i="28"/>
  <c r="H9" i="28"/>
  <c r="AO9" i="28"/>
  <c r="AO8" i="28"/>
  <c r="AJ6" i="27"/>
  <c r="AJ7" i="27" s="1"/>
  <c r="AG7" i="27"/>
  <c r="F104" i="28"/>
  <c r="F105" i="28"/>
  <c r="F13" i="28"/>
  <c r="F12" i="28"/>
  <c r="K9" i="28"/>
  <c r="K8" i="28"/>
  <c r="F16" i="28" l="1"/>
  <c r="C8" i="28"/>
  <c r="F7" i="28"/>
  <c r="F8" i="28" s="1"/>
  <c r="AY9" i="28"/>
  <c r="AY8" i="28"/>
  <c r="AQ8" i="28"/>
  <c r="AT7" i="28"/>
  <c r="AQ9" i="28"/>
  <c r="AT16" i="28"/>
  <c r="AT17" i="28"/>
  <c r="F21" i="28"/>
  <c r="F20" i="28"/>
  <c r="F61" i="28"/>
  <c r="F60" i="28"/>
  <c r="F6" i="27"/>
  <c r="F7" i="27" s="1"/>
  <c r="F9" i="28" l="1"/>
  <c r="AT8" i="28"/>
  <c r="AT9" i="28"/>
</calcChain>
</file>

<file path=xl/comments1.xml><?xml version="1.0" encoding="utf-8"?>
<comments xmlns="http://schemas.openxmlformats.org/spreadsheetml/2006/main">
  <authors>
    <author>Павелко Лариса Володимирівна</author>
  </authors>
  <commentList>
    <comment ref="A12" authorId="0">
      <text>
        <r>
          <rPr>
            <b/>
            <sz val="16"/>
            <color indexed="81"/>
            <rFont val="Tahoma"/>
            <family val="2"/>
            <charset val="204"/>
          </rPr>
          <t>Строка</t>
        </r>
      </text>
    </comment>
  </commentList>
</comments>
</file>

<file path=xl/sharedStrings.xml><?xml version="1.0" encoding="utf-8"?>
<sst xmlns="http://schemas.openxmlformats.org/spreadsheetml/2006/main" count="759" uniqueCount="210">
  <si>
    <t>тис.грн.</t>
  </si>
  <si>
    <t>УЦОП</t>
  </si>
  <si>
    <t>1.</t>
  </si>
  <si>
    <t>2.</t>
  </si>
  <si>
    <t>3.</t>
  </si>
  <si>
    <t>4.</t>
  </si>
  <si>
    <t>у тому числі :</t>
  </si>
  <si>
    <t>5.</t>
  </si>
  <si>
    <t>6.</t>
  </si>
  <si>
    <t>7.</t>
  </si>
  <si>
    <t>В с ь о г о</t>
  </si>
  <si>
    <t>Львівська</t>
  </si>
  <si>
    <t>Одеська</t>
  </si>
  <si>
    <t>Південна</t>
  </si>
  <si>
    <t>Придніпровська</t>
  </si>
  <si>
    <t>Донецька</t>
  </si>
  <si>
    <t>%</t>
  </si>
  <si>
    <t>Південно-Західна</t>
  </si>
  <si>
    <t>% виконання</t>
  </si>
  <si>
    <t>Капітальне будівництво</t>
  </si>
  <si>
    <t>млн.грн.</t>
  </si>
  <si>
    <t>Модернізація колії</t>
  </si>
  <si>
    <t>ГІОЦ</t>
  </si>
  <si>
    <t>ЦН</t>
  </si>
  <si>
    <t>4.1</t>
  </si>
  <si>
    <t>4.2</t>
  </si>
  <si>
    <t>3.1</t>
  </si>
  <si>
    <t>Довідка</t>
  </si>
  <si>
    <t>про введення в дію основних фондів, освоєння капітальних</t>
  </si>
  <si>
    <t xml:space="preserve">         Показники</t>
  </si>
  <si>
    <t>Періоди,  (п-показник)</t>
  </si>
  <si>
    <t>Одиниця виміру</t>
  </si>
  <si>
    <t>Значення</t>
  </si>
  <si>
    <t xml:space="preserve">Введення в дію основних </t>
  </si>
  <si>
    <t>фондів</t>
  </si>
  <si>
    <t>Освоєно капітальних ін-</t>
  </si>
  <si>
    <t>вестицій - всього</t>
  </si>
  <si>
    <t>010</t>
  </si>
  <si>
    <t>у т.ч. : інвестиції в основ-</t>
  </si>
  <si>
    <t xml:space="preserve">           ний капітал (капі-</t>
  </si>
  <si>
    <t>011</t>
  </si>
  <si>
    <t xml:space="preserve">           тальні вкладення) </t>
  </si>
  <si>
    <t>Освоєно капітальних інвестицій за джерелами фінансування</t>
  </si>
  <si>
    <r>
      <t xml:space="preserve">Кошти </t>
    </r>
    <r>
      <rPr>
        <u/>
        <sz val="10"/>
        <rFont val="Arial Cyr"/>
        <family val="2"/>
        <charset val="204"/>
      </rPr>
      <t>державного бюдже-</t>
    </r>
  </si>
  <si>
    <t>ту</t>
  </si>
  <si>
    <t>310</t>
  </si>
  <si>
    <r>
      <t xml:space="preserve">Кошти </t>
    </r>
    <r>
      <rPr>
        <u/>
        <sz val="10"/>
        <rFont val="Arial Cyr"/>
        <family val="2"/>
        <charset val="204"/>
      </rPr>
      <t>місцевих бюджетів</t>
    </r>
  </si>
  <si>
    <t>320</t>
  </si>
  <si>
    <t>Власні кошти підприємств</t>
  </si>
  <si>
    <t>330</t>
  </si>
  <si>
    <t xml:space="preserve">Кредити банків та інші </t>
  </si>
  <si>
    <t>331</t>
  </si>
  <si>
    <t>позики</t>
  </si>
  <si>
    <r>
      <t xml:space="preserve">Кредити </t>
    </r>
    <r>
      <rPr>
        <u/>
        <sz val="10"/>
        <rFont val="Arial Cyr"/>
        <family val="2"/>
        <charset val="204"/>
      </rPr>
      <t>вітчизняних</t>
    </r>
  </si>
  <si>
    <r>
      <t xml:space="preserve">Кредит </t>
    </r>
    <r>
      <rPr>
        <u/>
        <sz val="10"/>
        <rFont val="Arial Cyr"/>
        <family val="2"/>
        <charset val="204"/>
      </rPr>
      <t>ЄБРР</t>
    </r>
  </si>
  <si>
    <r>
      <t xml:space="preserve">Кредити </t>
    </r>
    <r>
      <rPr>
        <u/>
        <sz val="10"/>
        <rFont val="Arial Cyr"/>
        <family val="2"/>
        <charset val="204"/>
      </rPr>
      <t>іноземних банків</t>
    </r>
  </si>
  <si>
    <r>
      <t xml:space="preserve">Кошти </t>
    </r>
    <r>
      <rPr>
        <u/>
        <sz val="10"/>
        <rFont val="Arial Cyr"/>
        <family val="2"/>
        <charset val="204"/>
      </rPr>
      <t>іноземних інвесто-</t>
    </r>
  </si>
  <si>
    <t>332</t>
  </si>
  <si>
    <t>рів</t>
  </si>
  <si>
    <r>
      <t xml:space="preserve">Кошти </t>
    </r>
    <r>
      <rPr>
        <u/>
        <sz val="10"/>
        <rFont val="Arial Cyr"/>
        <family val="2"/>
        <charset val="204"/>
      </rPr>
      <t>вітчизняних інвест.</t>
    </r>
  </si>
  <si>
    <t>333</t>
  </si>
  <si>
    <t>компаній, фондів, тощо</t>
  </si>
  <si>
    <r>
      <t>Інші</t>
    </r>
    <r>
      <rPr>
        <sz val="10"/>
        <rFont val="Arial Cyr"/>
        <charset val="204"/>
      </rPr>
      <t xml:space="preserve"> джерела фінансу -</t>
    </r>
  </si>
  <si>
    <t>340</t>
  </si>
  <si>
    <t>вання</t>
  </si>
  <si>
    <t>7.1</t>
  </si>
  <si>
    <t>з них : приватні кошти</t>
  </si>
  <si>
    <t>341</t>
  </si>
  <si>
    <t>виробничого призначення</t>
  </si>
  <si>
    <t>невиробничого призначення</t>
  </si>
  <si>
    <t>Номер рядка форми №2-інвестиції, затвердженої наказом Держкомстату України від 12.12.2001 №491 (у редакції наказу від 19.08.2004 №487)</t>
  </si>
  <si>
    <t>у т.ч. амортизаційні відраху-</t>
  </si>
  <si>
    <t>343</t>
  </si>
  <si>
    <r>
      <t xml:space="preserve">Кредити </t>
    </r>
    <r>
      <rPr>
        <u/>
        <sz val="10"/>
        <rFont val="Arial Cyr"/>
        <family val="2"/>
        <charset val="204"/>
      </rPr>
      <t>іноземних</t>
    </r>
  </si>
  <si>
    <t>4.2.1</t>
  </si>
  <si>
    <t>4.2.3</t>
  </si>
  <si>
    <t xml:space="preserve">інвестицій по Укрзалізниці за </t>
  </si>
  <si>
    <t>Придбання рухомого складу</t>
  </si>
  <si>
    <t>Модернізація рухомого складу</t>
  </si>
  <si>
    <t>C o n t r o l</t>
  </si>
  <si>
    <t>РЦП</t>
  </si>
  <si>
    <t>ЦСЗ</t>
  </si>
  <si>
    <t>Всього по УЗ</t>
  </si>
  <si>
    <t>Укрспецвагон</t>
  </si>
  <si>
    <t>ДНДЦ УЗ</t>
  </si>
  <si>
    <t>ПКТБ ЦВ УЗ</t>
  </si>
  <si>
    <t>Інша модернізація</t>
  </si>
  <si>
    <t>Механізми,інш.</t>
  </si>
  <si>
    <t>Всього по залізницях</t>
  </si>
  <si>
    <t>Південно-Західна всього</t>
  </si>
  <si>
    <t>Львівська всього</t>
  </si>
  <si>
    <t>Одеська всього</t>
  </si>
  <si>
    <t>Південна всього</t>
  </si>
  <si>
    <t>Донецька всього</t>
  </si>
  <si>
    <t>Придніпр-ка всього</t>
  </si>
  <si>
    <t>Стрийський ВРЗ</t>
  </si>
  <si>
    <t>УГЦТС "Ліски"</t>
  </si>
  <si>
    <t>УЦМКР</t>
  </si>
  <si>
    <t>2008 1 кв.  факт</t>
  </si>
  <si>
    <t>2009 1 кв план</t>
  </si>
  <si>
    <t>2009 1 кв. факт</t>
  </si>
  <si>
    <t>УПП</t>
  </si>
  <si>
    <t>Назва об’єкта</t>
  </si>
  <si>
    <t>Залучення кредитних коштів</t>
  </si>
  <si>
    <t>Аморти зація, фонд розвитку</t>
  </si>
  <si>
    <t xml:space="preserve">Інші джерела </t>
  </si>
  <si>
    <t>Усього</t>
  </si>
  <si>
    <t>Лізинг (або кредит)</t>
  </si>
  <si>
    <t>Держбюджет, інші бюд.</t>
  </si>
  <si>
    <t>Держбюджет</t>
  </si>
  <si>
    <t>факт</t>
  </si>
  <si>
    <t>тяговий (пасаж., вантаж.) рухомий склад         план</t>
  </si>
  <si>
    <t xml:space="preserve"> % виконання</t>
  </si>
  <si>
    <t>Придбання інш.необор.матер.активів        план</t>
  </si>
  <si>
    <t>вання (лізинг)</t>
  </si>
  <si>
    <t>Модерніз., модиф. основних засобів            план</t>
  </si>
  <si>
    <t>Всього капітальні інвестиції                       план</t>
  </si>
  <si>
    <t>Капітальне будівництво                               план</t>
  </si>
  <si>
    <t>Придбання основних засобів                        план</t>
  </si>
  <si>
    <t>пасажирські вагони                                            план</t>
  </si>
  <si>
    <t>вантажні вагони                                                  план</t>
  </si>
  <si>
    <t>колійний рухомий склад                                    план</t>
  </si>
  <si>
    <t>інший рухомий склад                                         план</t>
  </si>
  <si>
    <t>придбання інших основних засобів                   план</t>
  </si>
  <si>
    <t>Нематеріальні активи                                   план</t>
  </si>
  <si>
    <t xml:space="preserve">                                                                            факт</t>
  </si>
  <si>
    <t xml:space="preserve">Модернізація колії                                             план  </t>
  </si>
  <si>
    <t>Модернізація вантаж., пасаж.вагонів, тягового рух.складу, колійного та інш.рух.складу  -     план</t>
  </si>
  <si>
    <t>Всього по іншим</t>
  </si>
  <si>
    <t>відхилення від плану</t>
  </si>
  <si>
    <t>1. Капітальне будівництво                           план</t>
  </si>
  <si>
    <t>2. Придбання основних засобів                    план</t>
  </si>
  <si>
    <t>2.1 Придбання рухомого складу                   план</t>
  </si>
  <si>
    <t>2.1.1 тягового (вант.,пасаж.) рухом.складу     план</t>
  </si>
  <si>
    <t xml:space="preserve"> - тягового вантажного                               план</t>
  </si>
  <si>
    <t xml:space="preserve">                                                                          факт</t>
  </si>
  <si>
    <t xml:space="preserve"> - тягового пасажирського                           план</t>
  </si>
  <si>
    <t>2.1.2 пасажирських вагонів                                план</t>
  </si>
  <si>
    <t>2.1.2 вантажних вагонів                                      план</t>
  </si>
  <si>
    <t>2.1.3 колійного рухомого складу                      план</t>
  </si>
  <si>
    <t>2.1.4 іншого рухомого складу                           план</t>
  </si>
  <si>
    <t>2.2 Придбання інших основних засобів      план</t>
  </si>
  <si>
    <t>3. Придбання інш.необор.матер.активів    план</t>
  </si>
  <si>
    <t>4. Придбання нематеріальних активів      план</t>
  </si>
  <si>
    <t>5. Модерніз., модиф. основних засобів       план</t>
  </si>
  <si>
    <t>5.1 Рухомого складу                                        план</t>
  </si>
  <si>
    <t>5.1.1 тягового (вант.,пасаж.) рухом.складу     план</t>
  </si>
  <si>
    <t>5.1.2 пасажирських вагонів                                план</t>
  </si>
  <si>
    <t>5.1.2 вантажних вагонів                                      план</t>
  </si>
  <si>
    <t>5.1.3 колійного рухомого складу                      план</t>
  </si>
  <si>
    <t>5.1.4 іншого рухомого складу                           план</t>
  </si>
  <si>
    <t>5.2 Модернізація колії                                   план</t>
  </si>
  <si>
    <t>5.3 Інша модернізація                                    план</t>
  </si>
  <si>
    <t>Золотоноша, техн.школа</t>
  </si>
  <si>
    <t>Львівьранспроект</t>
  </si>
  <si>
    <t>Одесзалізничпроект</t>
  </si>
  <si>
    <t>Укрзалізничпроект</t>
  </si>
  <si>
    <t>Дніпрозалізничпроект</t>
  </si>
  <si>
    <t>Донзалізничпроект</t>
  </si>
  <si>
    <t>Автотелтранс</t>
  </si>
  <si>
    <t>ПКТБ АСУ</t>
  </si>
  <si>
    <t>ПКТБ ЦТ Полтава</t>
  </si>
  <si>
    <t>НКТБ ЦП УЗ Дніпропетровськ</t>
  </si>
  <si>
    <t>Дарницький ВРЗ</t>
  </si>
  <si>
    <t>"Укррефтрпнс"</t>
  </si>
  <si>
    <t>"Укрзалізничпостач"</t>
  </si>
  <si>
    <t>Старокостянтиновський завод</t>
  </si>
  <si>
    <t>Рава-Руський завод</t>
  </si>
  <si>
    <t>Газета "Магістраль"</t>
  </si>
  <si>
    <t>ДП "Вінницятранстехприлад"</t>
  </si>
  <si>
    <t>"Укртрансфармація"</t>
  </si>
  <si>
    <t xml:space="preserve">Лізинг </t>
  </si>
  <si>
    <t>Держбюд-жет, інші бюд.</t>
  </si>
  <si>
    <t xml:space="preserve">банків  </t>
  </si>
  <si>
    <t>банків</t>
  </si>
  <si>
    <t>(крім ЄБРР)</t>
  </si>
  <si>
    <t>Генеральний директор Укрзалізниці</t>
  </si>
  <si>
    <t>М.Д.Костюк</t>
  </si>
  <si>
    <t>та організацій</t>
  </si>
  <si>
    <t>Виконання плану капітальних інвестицій  за 2009 р. залізницями України на 01.01.10 (уточнене)</t>
  </si>
  <si>
    <t>Виконання плану капітальних інвестицій   2009 р. на залізничному транспорті України на 01.01.10</t>
  </si>
  <si>
    <t>модернізація інших основних засобів</t>
  </si>
  <si>
    <t>% вик.</t>
  </si>
  <si>
    <t>Усього, капітальні інвестиції та капітальний ремонт</t>
  </si>
  <si>
    <t>Капітальний ремонт</t>
  </si>
  <si>
    <t>інших основних засобів</t>
  </si>
  <si>
    <t>№ п/п</t>
  </si>
  <si>
    <t>Найменування об’єкта</t>
  </si>
  <si>
    <t>Власні кошти (амортизація, ФРВ)</t>
  </si>
  <si>
    <t>Придбання (виготовлення) основних засобів, у т.ч.:</t>
  </si>
  <si>
    <t>рухомого складу</t>
  </si>
  <si>
    <t>тяговий (пасажирський, вантажний) рухомий склад</t>
  </si>
  <si>
    <t>пасажирські вагони локомотивної тяги</t>
  </si>
  <si>
    <t>пасажирські вагони</t>
  </si>
  <si>
    <t xml:space="preserve">інший рухомий склад </t>
  </si>
  <si>
    <t>Придбання (виготовлення) інших необоротних матеріальних активів</t>
  </si>
  <si>
    <t>Нематеріальні активи (створення / придбання)</t>
  </si>
  <si>
    <t>Модернізація, модифікація основних засобів, у т.ч.</t>
  </si>
  <si>
    <t>II</t>
  </si>
  <si>
    <t>Відхил. (+,-)</t>
  </si>
  <si>
    <t>план (рік)</t>
  </si>
  <si>
    <t>модернізація вантажних, пасажирських вагонів, тягового рухомого складу, колійного та іншого р. с.</t>
  </si>
  <si>
    <t xml:space="preserve">Залучені кошти                                           (кредит або лізинг)  </t>
  </si>
  <si>
    <t>Інші джерела                                 (кошти інвесторів)</t>
  </si>
  <si>
    <t>тис. грн. (без урахування ПДВ)</t>
  </si>
  <si>
    <t>вантажні вагони</t>
  </si>
  <si>
    <t>Інформація</t>
  </si>
  <si>
    <t>щодо виконання плану освоєння  капітальних інвестицій за 12 міс. 2018 року по ПАТ "Укрзалізниця"</t>
  </si>
  <si>
    <t>Відхил.(+,-)</t>
  </si>
  <si>
    <t>Додаток2.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</si>
</sst>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₴_-;\-* #,##0.00_₴_-;_-* &quot;-&quot;??_₴_-;_-@_-"/>
    <numFmt numFmtId="164" formatCode="_-* #,##0\ _₽_-;\-* #,##0\ _₽_-;_-* &quot;-&quot;\ _₽_-;_-@_-"/>
    <numFmt numFmtId="165" formatCode="_-* #,##0.00\ _₽_-;\-* #,##0.00\ _₽_-;_-* &quot;-&quot;??\ _₽_-;_-@_-"/>
    <numFmt numFmtId="166" formatCode="#,##0&quot;р.&quot;;[Red]\-#,##0&quot;р.&quot;"/>
    <numFmt numFmtId="167" formatCode="0.0"/>
    <numFmt numFmtId="168" formatCode="#,##0.0"/>
    <numFmt numFmtId="169" formatCode="#,##0.00&quot;р.&quot;;\-#,##0.00&quot;р.&quot;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_-* #,##0.00\ _г_р_н_._-;\-* #,##0.00\ _г_р_н_._-;_-* &quot;-&quot;??\ _г_р_н_._-;_-@_-"/>
    <numFmt numFmtId="173" formatCode="###\ ##0.000"/>
    <numFmt numFmtId="174" formatCode="_(&quot;$&quot;* #,##0.00_);_(&quot;$&quot;* \(#,##0.00\);_(&quot;$&quot;* &quot;-&quot;??_);_(@_)"/>
    <numFmt numFmtId="175" formatCode="#,##0.0_ ;[Red]\-#,##0.0\ "/>
    <numFmt numFmtId="176" formatCode="0.0;\(0.0\);\ ;\-"/>
    <numFmt numFmtId="177" formatCode="#,##0;\-0.000;;@"/>
    <numFmt numFmtId="178" formatCode="#,##0.0;\-0;;@"/>
    <numFmt numFmtId="179" formatCode="#,##0;\-0;;@"/>
  </numFmts>
  <fonts count="10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0"/>
      <color indexed="9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charset val="204"/>
    </font>
    <font>
      <b/>
      <i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10"/>
      <color indexed="9"/>
      <name val="Arial Cyr"/>
      <charset val="204"/>
    </font>
    <font>
      <sz val="8"/>
      <color indexed="9"/>
      <name val="Arial Cyr"/>
      <charset val="204"/>
    </font>
    <font>
      <sz val="9"/>
      <color indexed="9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1"/>
      <name val="Arial Cyr"/>
      <family val="2"/>
      <charset val="204"/>
    </font>
    <font>
      <b/>
      <i/>
      <sz val="12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u/>
      <sz val="10"/>
      <color indexed="9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FreeSet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name val="Times New Roman"/>
      <family val="1"/>
      <charset val="204"/>
    </font>
    <font>
      <b/>
      <sz val="16"/>
      <color indexed="81"/>
      <name val="Tahoma"/>
      <family val="2"/>
      <charset val="204"/>
    </font>
    <font>
      <b/>
      <sz val="14"/>
      <color theme="9" tint="0.59999389629810485"/>
      <name val="Times New Roman"/>
      <family val="1"/>
      <charset val="204"/>
    </font>
    <font>
      <b/>
      <i/>
      <sz val="14"/>
      <color theme="0" tint="-0.14999847407452621"/>
      <name val="Times New Roman"/>
      <family val="1"/>
      <charset val="204"/>
    </font>
    <font>
      <sz val="14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68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2" fillId="7" borderId="0" applyNumberFormat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10" borderId="0" applyNumberFormat="0" applyBorder="0" applyAlignment="0" applyProtection="0"/>
    <xf numFmtId="0" fontId="51" fillId="10" borderId="0" applyNumberFormat="0" applyBorder="0" applyAlignment="0" applyProtection="0"/>
    <xf numFmtId="0" fontId="52" fillId="11" borderId="0" applyNumberFormat="0" applyBorder="0" applyAlignment="0" applyProtection="0"/>
    <xf numFmtId="0" fontId="51" fillId="11" borderId="0" applyNumberFormat="0" applyBorder="0" applyAlignment="0" applyProtection="0"/>
    <xf numFmtId="0" fontId="52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0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2" fillId="13" borderId="0" applyNumberFormat="0" applyBorder="0" applyAlignment="0" applyProtection="0"/>
    <xf numFmtId="0" fontId="51" fillId="13" borderId="0" applyNumberFormat="0" applyBorder="0" applyAlignment="0" applyProtection="0"/>
    <xf numFmtId="0" fontId="52" fillId="14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0" borderId="0" applyNumberFormat="0" applyBorder="0" applyAlignment="0" applyProtection="0"/>
    <xf numFmtId="0" fontId="51" fillId="10" borderId="0" applyNumberFormat="0" applyBorder="0" applyAlignment="0" applyProtection="0"/>
    <xf numFmtId="0" fontId="52" fillId="13" borderId="0" applyNumberFormat="0" applyBorder="0" applyAlignment="0" applyProtection="0"/>
    <xf numFmtId="0" fontId="51" fillId="13" borderId="0" applyNumberFormat="0" applyBorder="0" applyAlignment="0" applyProtection="0"/>
    <xf numFmtId="0" fontId="52" fillId="16" borderId="0" applyNumberFormat="0" applyBorder="0" applyAlignment="0" applyProtection="0"/>
    <xf numFmtId="0" fontId="51" fillId="16" borderId="0" applyNumberFormat="0" applyBorder="0" applyAlignment="0" applyProtection="0"/>
    <xf numFmtId="0" fontId="53" fillId="18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9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4" fillId="18" borderId="0" applyNumberFormat="0" applyBorder="0" applyAlignment="0" applyProtection="0"/>
    <xf numFmtId="0" fontId="53" fillId="18" borderId="0" applyNumberFormat="0" applyBorder="0" applyAlignment="0" applyProtection="0"/>
    <xf numFmtId="0" fontId="54" fillId="14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3" fillId="15" borderId="0" applyNumberFormat="0" applyBorder="0" applyAlignment="0" applyProtection="0"/>
    <xf numFmtId="0" fontId="54" fillId="19" borderId="0" applyNumberFormat="0" applyBorder="0" applyAlignment="0" applyProtection="0"/>
    <xf numFmtId="0" fontId="53" fillId="19" borderId="0" applyNumberFormat="0" applyBorder="0" applyAlignment="0" applyProtection="0"/>
    <xf numFmtId="0" fontId="54" fillId="17" borderId="0" applyNumberFormat="0" applyBorder="0" applyAlignment="0" applyProtection="0"/>
    <xf numFmtId="0" fontId="53" fillId="17" borderId="0" applyNumberFormat="0" applyBorder="0" applyAlignment="0" applyProtection="0"/>
    <xf numFmtId="0" fontId="54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19" borderId="0" applyNumberFormat="0" applyBorder="0" applyAlignment="0" applyProtection="0"/>
    <xf numFmtId="0" fontId="53" fillId="17" borderId="0" applyNumberFormat="0" applyBorder="0" applyAlignment="0" applyProtection="0"/>
    <xf numFmtId="0" fontId="53" fillId="25" borderId="0" applyNumberFormat="0" applyBorder="0" applyAlignment="0" applyProtection="0"/>
    <xf numFmtId="0" fontId="55" fillId="8" borderId="0" applyNumberFormat="0" applyBorder="0" applyAlignment="0" applyProtection="0"/>
    <xf numFmtId="0" fontId="45" fillId="26" borderId="34" applyNumberFormat="0" applyAlignment="0" applyProtection="0"/>
    <xf numFmtId="0" fontId="56" fillId="21" borderId="35" applyNumberFormat="0" applyAlignment="0" applyProtection="0"/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49" fontId="40" fillId="0" borderId="2">
      <alignment horizontal="center" vertical="center"/>
      <protection locked="0"/>
    </xf>
    <xf numFmtId="172" fontId="39" fillId="0" borderId="0" applyFont="0" applyFill="0" applyBorder="0" applyAlignment="0" applyProtection="0"/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49" fontId="39" fillId="0" borderId="2">
      <alignment horizontal="left" vertical="center"/>
      <protection locked="0"/>
    </xf>
    <xf numFmtId="0" fontId="47" fillId="0" borderId="0" applyNumberFormat="0" applyFill="0" applyBorder="0" applyAlignment="0" applyProtection="0"/>
    <xf numFmtId="173" fontId="57" fillId="0" borderId="0" applyAlignment="0">
      <alignment wrapText="1"/>
    </xf>
    <xf numFmtId="0" fontId="50" fillId="9" borderId="0" applyNumberFormat="0" applyBorder="0" applyAlignment="0" applyProtection="0"/>
    <xf numFmtId="0" fontId="58" fillId="0" borderId="36" applyNumberFormat="0" applyFill="0" applyAlignment="0" applyProtection="0"/>
    <xf numFmtId="0" fontId="59" fillId="0" borderId="37" applyNumberFormat="0" applyFill="0" applyAlignment="0" applyProtection="0"/>
    <xf numFmtId="0" fontId="60" fillId="0" borderId="38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4" fillId="12" borderId="34" applyNumberFormat="0" applyAlignment="0" applyProtection="0"/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39" fillId="0" borderId="0" applyNumberFormat="0" applyFont="0" applyAlignment="0">
      <alignment vertical="top" wrapText="1"/>
      <protection locked="0"/>
    </xf>
    <xf numFmtId="49" fontId="62" fillId="2" borderId="39">
      <alignment horizontal="left" vertical="center"/>
      <protection locked="0"/>
    </xf>
    <xf numFmtId="49" fontId="62" fillId="2" borderId="39">
      <alignment horizontal="left" vertical="center"/>
    </xf>
    <xf numFmtId="4" fontId="62" fillId="2" borderId="39">
      <alignment horizontal="right" vertical="center"/>
      <protection locked="0"/>
    </xf>
    <xf numFmtId="4" fontId="62" fillId="2" borderId="39">
      <alignment horizontal="right" vertical="center"/>
    </xf>
    <xf numFmtId="4" fontId="63" fillId="2" borderId="39">
      <alignment horizontal="right" vertical="center"/>
      <protection locked="0"/>
    </xf>
    <xf numFmtId="49" fontId="64" fillId="2" borderId="2">
      <alignment horizontal="left" vertical="center"/>
      <protection locked="0"/>
    </xf>
    <xf numFmtId="49" fontId="64" fillId="2" borderId="2">
      <alignment horizontal="left" vertical="center"/>
    </xf>
    <xf numFmtId="49" fontId="65" fillId="2" borderId="2">
      <alignment horizontal="left" vertical="center"/>
      <protection locked="0"/>
    </xf>
    <xf numFmtId="49" fontId="65" fillId="2" borderId="2">
      <alignment horizontal="left" vertical="center"/>
    </xf>
    <xf numFmtId="4" fontId="64" fillId="2" borderId="2">
      <alignment horizontal="right" vertical="center"/>
      <protection locked="0"/>
    </xf>
    <xf numFmtId="4" fontId="64" fillId="2" borderId="2">
      <alignment horizontal="right" vertical="center"/>
    </xf>
    <xf numFmtId="4" fontId="66" fillId="2" borderId="2">
      <alignment horizontal="right" vertical="center"/>
      <protection locked="0"/>
    </xf>
    <xf numFmtId="49" fontId="40" fillId="2" borderId="2">
      <alignment horizontal="left" vertical="center"/>
      <protection locked="0"/>
    </xf>
    <xf numFmtId="49" fontId="40" fillId="2" borderId="2">
      <alignment horizontal="left" vertical="center"/>
      <protection locked="0"/>
    </xf>
    <xf numFmtId="49" fontId="40" fillId="2" borderId="2">
      <alignment horizontal="left" vertical="center"/>
    </xf>
    <xf numFmtId="49" fontId="40" fillId="2" borderId="2">
      <alignment horizontal="left" vertical="center"/>
    </xf>
    <xf numFmtId="49" fontId="63" fillId="2" borderId="2">
      <alignment horizontal="left" vertical="center"/>
      <protection locked="0"/>
    </xf>
    <xf numFmtId="49" fontId="63" fillId="2" borderId="2">
      <alignment horizontal="left" vertical="center"/>
    </xf>
    <xf numFmtId="4" fontId="40" fillId="2" borderId="2">
      <alignment horizontal="right" vertical="center"/>
      <protection locked="0"/>
    </xf>
    <xf numFmtId="4" fontId="40" fillId="2" borderId="2">
      <alignment horizontal="right" vertical="center"/>
      <protection locked="0"/>
    </xf>
    <xf numFmtId="4" fontId="40" fillId="2" borderId="2">
      <alignment horizontal="right" vertical="center"/>
    </xf>
    <xf numFmtId="4" fontId="40" fillId="2" borderId="2">
      <alignment horizontal="right" vertical="center"/>
    </xf>
    <xf numFmtId="4" fontId="63" fillId="2" borderId="2">
      <alignment horizontal="right" vertical="center"/>
      <protection locked="0"/>
    </xf>
    <xf numFmtId="49" fontId="67" fillId="2" borderId="2">
      <alignment horizontal="left" vertical="center"/>
      <protection locked="0"/>
    </xf>
    <xf numFmtId="49" fontId="67" fillId="2" borderId="2">
      <alignment horizontal="left" vertical="center"/>
    </xf>
    <xf numFmtId="49" fontId="68" fillId="2" borderId="2">
      <alignment horizontal="left" vertical="center"/>
      <protection locked="0"/>
    </xf>
    <xf numFmtId="49" fontId="68" fillId="2" borderId="2">
      <alignment horizontal="left" vertical="center"/>
    </xf>
    <xf numFmtId="4" fontId="67" fillId="2" borderId="2">
      <alignment horizontal="right" vertical="center"/>
      <protection locked="0"/>
    </xf>
    <xf numFmtId="4" fontId="67" fillId="2" borderId="2">
      <alignment horizontal="right" vertical="center"/>
    </xf>
    <xf numFmtId="4" fontId="69" fillId="2" borderId="2">
      <alignment horizontal="right" vertical="center"/>
      <protection locked="0"/>
    </xf>
    <xf numFmtId="49" fontId="70" fillId="0" borderId="2">
      <alignment horizontal="left" vertical="center"/>
      <protection locked="0"/>
    </xf>
    <xf numFmtId="49" fontId="70" fillId="0" borderId="2">
      <alignment horizontal="left" vertical="center"/>
    </xf>
    <xf numFmtId="49" fontId="71" fillId="0" borderId="2">
      <alignment horizontal="left" vertical="center"/>
      <protection locked="0"/>
    </xf>
    <xf numFmtId="49" fontId="71" fillId="0" borderId="2">
      <alignment horizontal="left" vertical="center"/>
    </xf>
    <xf numFmtId="4" fontId="70" fillId="0" borderId="2">
      <alignment horizontal="right" vertical="center"/>
      <protection locked="0"/>
    </xf>
    <xf numFmtId="4" fontId="70" fillId="0" borderId="2">
      <alignment horizontal="right" vertical="center"/>
    </xf>
    <xf numFmtId="4" fontId="71" fillId="0" borderId="2">
      <alignment horizontal="right" vertical="center"/>
      <protection locked="0"/>
    </xf>
    <xf numFmtId="49" fontId="72" fillId="0" borderId="2">
      <alignment horizontal="left" vertical="center"/>
      <protection locked="0"/>
    </xf>
    <xf numFmtId="49" fontId="72" fillId="0" borderId="2">
      <alignment horizontal="left" vertical="center"/>
    </xf>
    <xf numFmtId="49" fontId="73" fillId="0" borderId="2">
      <alignment horizontal="left" vertical="center"/>
      <protection locked="0"/>
    </xf>
    <xf numFmtId="49" fontId="73" fillId="0" borderId="2">
      <alignment horizontal="left" vertical="center"/>
    </xf>
    <xf numFmtId="4" fontId="72" fillId="0" borderId="2">
      <alignment horizontal="right" vertical="center"/>
      <protection locked="0"/>
    </xf>
    <xf numFmtId="4" fontId="72" fillId="0" borderId="2">
      <alignment horizontal="right" vertical="center"/>
    </xf>
    <xf numFmtId="49" fontId="70" fillId="0" borderId="2">
      <alignment horizontal="left" vertical="center"/>
      <protection locked="0"/>
    </xf>
    <xf numFmtId="49" fontId="71" fillId="0" borderId="2">
      <alignment horizontal="left" vertical="center"/>
      <protection locked="0"/>
    </xf>
    <xf numFmtId="4" fontId="70" fillId="0" borderId="2">
      <alignment horizontal="right" vertical="center"/>
      <protection locked="0"/>
    </xf>
    <xf numFmtId="0" fontId="48" fillId="0" borderId="40" applyNumberFormat="0" applyFill="0" applyAlignment="0" applyProtection="0"/>
    <xf numFmtId="0" fontId="46" fillId="27" borderId="0" applyNumberFormat="0" applyBorder="0" applyAlignment="0" applyProtection="0"/>
    <xf numFmtId="0" fontId="43" fillId="0" borderId="0"/>
    <xf numFmtId="0" fontId="39" fillId="0" borderId="0"/>
    <xf numFmtId="0" fontId="39" fillId="0" borderId="0"/>
    <xf numFmtId="0" fontId="1" fillId="28" borderId="41" applyNumberFormat="0" applyFont="0" applyAlignment="0" applyProtection="0"/>
    <xf numFmtId="4" fontId="74" fillId="4" borderId="2">
      <alignment horizontal="right" vertical="center"/>
      <protection locked="0"/>
    </xf>
    <xf numFmtId="4" fontId="74" fillId="29" borderId="2">
      <alignment horizontal="right" vertical="center"/>
      <protection locked="0"/>
    </xf>
    <xf numFmtId="4" fontId="74" fillId="30" borderId="2">
      <alignment horizontal="right" vertical="center"/>
      <protection locked="0"/>
    </xf>
    <xf numFmtId="0" fontId="42" fillId="26" borderId="42" applyNumberFormat="0" applyAlignment="0" applyProtection="0"/>
    <xf numFmtId="49" fontId="40" fillId="0" borderId="2">
      <alignment horizontal="left" vertical="center" wrapText="1"/>
      <protection locked="0"/>
    </xf>
    <xf numFmtId="49" fontId="40" fillId="0" borderId="2">
      <alignment horizontal="left" vertical="center" wrapText="1"/>
      <protection locked="0"/>
    </xf>
    <xf numFmtId="0" fontId="75" fillId="0" borderId="0" applyNumberFormat="0" applyFill="0" applyBorder="0" applyAlignment="0" applyProtection="0"/>
    <xf numFmtId="0" fontId="76" fillId="0" borderId="43" applyNumberFormat="0" applyFill="0" applyAlignment="0" applyProtection="0"/>
    <xf numFmtId="0" fontId="49" fillId="0" borderId="0" applyNumberFormat="0" applyFill="0" applyBorder="0" applyAlignment="0" applyProtection="0"/>
    <xf numFmtId="0" fontId="54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3" borderId="0" applyNumberFormat="0" applyBorder="0" applyAlignment="0" applyProtection="0"/>
    <xf numFmtId="0" fontId="53" fillId="23" borderId="0" applyNumberFormat="0" applyBorder="0" applyAlignment="0" applyProtection="0"/>
    <xf numFmtId="0" fontId="54" fillId="24" borderId="0" applyNumberFormat="0" applyBorder="0" applyAlignment="0" applyProtection="0"/>
    <xf numFmtId="0" fontId="53" fillId="24" borderId="0" applyNumberFormat="0" applyBorder="0" applyAlignment="0" applyProtection="0"/>
    <xf numFmtId="0" fontId="54" fillId="19" borderId="0" applyNumberFormat="0" applyBorder="0" applyAlignment="0" applyProtection="0"/>
    <xf numFmtId="0" fontId="53" fillId="19" borderId="0" applyNumberFormat="0" applyBorder="0" applyAlignment="0" applyProtection="0"/>
    <xf numFmtId="0" fontId="54" fillId="17" borderId="0" applyNumberFormat="0" applyBorder="0" applyAlignment="0" applyProtection="0"/>
    <xf numFmtId="0" fontId="53" fillId="17" borderId="0" applyNumberFormat="0" applyBorder="0" applyAlignment="0" applyProtection="0"/>
    <xf numFmtId="0" fontId="54" fillId="25" borderId="0" applyNumberFormat="0" applyBorder="0" applyAlignment="0" applyProtection="0"/>
    <xf numFmtId="0" fontId="53" fillId="25" borderId="0" applyNumberFormat="0" applyBorder="0" applyAlignment="0" applyProtection="0"/>
    <xf numFmtId="0" fontId="77" fillId="12" borderId="34" applyNumberFormat="0" applyAlignment="0" applyProtection="0"/>
    <xf numFmtId="0" fontId="44" fillId="12" borderId="34" applyNumberFormat="0" applyAlignment="0" applyProtection="0"/>
    <xf numFmtId="0" fontId="78" fillId="26" borderId="42" applyNumberFormat="0" applyAlignment="0" applyProtection="0"/>
    <xf numFmtId="0" fontId="42" fillId="26" borderId="42" applyNumberFormat="0" applyAlignment="0" applyProtection="0"/>
    <xf numFmtId="0" fontId="79" fillId="26" borderId="34" applyNumberFormat="0" applyAlignment="0" applyProtection="0"/>
    <xf numFmtId="0" fontId="45" fillId="26" borderId="34" applyNumberFormat="0" applyAlignment="0" applyProtection="0"/>
    <xf numFmtId="174" fontId="39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0" fillId="0" borderId="36" applyNumberFormat="0" applyFill="0" applyAlignment="0" applyProtection="0"/>
    <xf numFmtId="0" fontId="58" fillId="0" borderId="36" applyNumberFormat="0" applyFill="0" applyAlignment="0" applyProtection="0"/>
    <xf numFmtId="0" fontId="81" fillId="0" borderId="37" applyNumberFormat="0" applyFill="0" applyAlignment="0" applyProtection="0"/>
    <xf numFmtId="0" fontId="59" fillId="0" borderId="37" applyNumberFormat="0" applyFill="0" applyAlignment="0" applyProtection="0"/>
    <xf numFmtId="0" fontId="82" fillId="0" borderId="38" applyNumberFormat="0" applyFill="0" applyAlignment="0" applyProtection="0"/>
    <xf numFmtId="0" fontId="60" fillId="0" borderId="38" applyNumberFormat="0" applyFill="0" applyAlignment="0" applyProtection="0"/>
    <xf numFmtId="0" fontId="8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3" fillId="0" borderId="43" applyNumberFormat="0" applyFill="0" applyAlignment="0" applyProtection="0"/>
    <xf numFmtId="0" fontId="76" fillId="0" borderId="43" applyNumberFormat="0" applyFill="0" applyAlignment="0" applyProtection="0"/>
    <xf numFmtId="0" fontId="84" fillId="21" borderId="35" applyNumberFormat="0" applyAlignment="0" applyProtection="0"/>
    <xf numFmtId="0" fontId="56" fillId="21" borderId="35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5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1" fillId="0" borderId="0"/>
    <xf numFmtId="0" fontId="41" fillId="0" borderId="0"/>
    <xf numFmtId="0" fontId="41" fillId="0" borderId="0"/>
    <xf numFmtId="0" fontId="39" fillId="0" borderId="0"/>
    <xf numFmtId="0" fontId="1" fillId="0" borderId="0"/>
    <xf numFmtId="0" fontId="39" fillId="0" borderId="0"/>
    <xf numFmtId="0" fontId="39" fillId="0" borderId="0" applyNumberFormat="0" applyFont="0" applyFill="0" applyBorder="0" applyAlignment="0" applyProtection="0">
      <alignment vertical="top"/>
    </xf>
    <xf numFmtId="0" fontId="39" fillId="0" borderId="0" applyNumberFormat="0" applyFont="0" applyFill="0" applyBorder="0" applyAlignment="0" applyProtection="0">
      <alignment vertical="top"/>
    </xf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6" fillId="8" borderId="0" applyNumberFormat="0" applyBorder="0" applyAlignment="0" applyProtection="0"/>
    <xf numFmtId="0" fontId="55" fillId="8" borderId="0" applyNumberFormat="0" applyBorder="0" applyAlignment="0" applyProtection="0"/>
    <xf numFmtId="0" fontId="8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8" borderId="41" applyNumberFormat="0" applyFont="0" applyAlignment="0" applyProtection="0"/>
    <xf numFmtId="0" fontId="39" fillId="28" borderId="4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88" fillId="0" borderId="40" applyNumberFormat="0" applyFill="0" applyAlignment="0" applyProtection="0"/>
    <xf numFmtId="0" fontId="48" fillId="0" borderId="40" applyNumberFormat="0" applyFill="0" applyAlignment="0" applyProtection="0"/>
    <xf numFmtId="0" fontId="23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4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92" fillId="9" borderId="0" applyNumberFormat="0" applyBorder="0" applyAlignment="0" applyProtection="0"/>
    <xf numFmtId="0" fontId="50" fillId="9" borderId="0" applyNumberFormat="0" applyBorder="0" applyAlignment="0" applyProtection="0"/>
    <xf numFmtId="176" fontId="93" fillId="2" borderId="44" applyFill="0" applyBorder="0">
      <alignment horizontal="center" vertical="center" wrapText="1"/>
      <protection locked="0"/>
    </xf>
    <xf numFmtId="173" fontId="94" fillId="0" borderId="0">
      <alignment wrapText="1"/>
    </xf>
    <xf numFmtId="173" fontId="57" fillId="0" borderId="0">
      <alignment wrapText="1"/>
    </xf>
  </cellStyleXfs>
  <cellXfs count="429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Alignment="1" applyProtection="1">
      <alignment wrapText="1"/>
      <protection hidden="1"/>
    </xf>
    <xf numFmtId="0" fontId="0" fillId="0" borderId="0" xfId="0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167" fontId="0" fillId="0" borderId="0" xfId="0" applyNumberFormat="1"/>
    <xf numFmtId="0" fontId="14" fillId="0" borderId="0" xfId="0" applyFont="1" applyFill="1" applyBorder="1" applyProtection="1">
      <protection locked="0"/>
    </xf>
    <xf numFmtId="1" fontId="0" fillId="0" borderId="0" xfId="0" applyNumberFormat="1"/>
    <xf numFmtId="0" fontId="0" fillId="2" borderId="5" xfId="0" applyFill="1" applyBorder="1" applyAlignment="1" applyProtection="1">
      <alignment horizontal="center" vertical="top" wrapText="1"/>
      <protection hidden="1"/>
    </xf>
    <xf numFmtId="0" fontId="0" fillId="3" borderId="3" xfId="0" applyFill="1" applyBorder="1" applyProtection="1">
      <protection locked="0"/>
    </xf>
    <xf numFmtId="0" fontId="13" fillId="0" borderId="0" xfId="0" applyFont="1"/>
    <xf numFmtId="0" fontId="0" fillId="2" borderId="5" xfId="0" applyNumberFormat="1" applyFill="1" applyBorder="1" applyAlignment="1" applyProtection="1">
      <alignment horizontal="center" vertical="top" wrapText="1"/>
      <protection hidden="1"/>
    </xf>
    <xf numFmtId="167" fontId="0" fillId="3" borderId="2" xfId="0" applyNumberFormat="1" applyFill="1" applyBorder="1"/>
    <xf numFmtId="167" fontId="14" fillId="0" borderId="0" xfId="0" applyNumberFormat="1" applyFont="1"/>
    <xf numFmtId="0" fontId="0" fillId="4" borderId="2" xfId="0" applyFill="1" applyBorder="1" applyProtection="1">
      <protection locked="0"/>
    </xf>
    <xf numFmtId="167" fontId="0" fillId="4" borderId="2" xfId="0" applyNumberFormat="1" applyFill="1" applyBorder="1"/>
    <xf numFmtId="167" fontId="0" fillId="0" borderId="5" xfId="0" applyNumberFormat="1" applyBorder="1"/>
    <xf numFmtId="167" fontId="0" fillId="0" borderId="1" xfId="0" applyNumberFormat="1" applyBorder="1"/>
    <xf numFmtId="167" fontId="0" fillId="0" borderId="3" xfId="0" applyNumberFormat="1" applyBorder="1"/>
    <xf numFmtId="167" fontId="0" fillId="3" borderId="3" xfId="0" applyNumberFormat="1" applyFill="1" applyBorder="1"/>
    <xf numFmtId="0" fontId="0" fillId="0" borderId="3" xfId="0" applyFill="1" applyBorder="1" applyProtection="1">
      <protection locked="0"/>
    </xf>
    <xf numFmtId="167" fontId="0" fillId="0" borderId="3" xfId="0" applyNumberFormat="1" applyFill="1" applyBorder="1"/>
    <xf numFmtId="0" fontId="0" fillId="0" borderId="5" xfId="0" applyFill="1" applyBorder="1" applyProtection="1">
      <protection locked="0"/>
    </xf>
    <xf numFmtId="167" fontId="0" fillId="0" borderId="5" xfId="0" applyNumberFormat="1" applyFill="1" applyBorder="1"/>
    <xf numFmtId="0" fontId="0" fillId="0" borderId="1" xfId="0" applyFill="1" applyBorder="1" applyProtection="1">
      <protection locked="0"/>
    </xf>
    <xf numFmtId="167" fontId="0" fillId="0" borderId="1" xfId="0" applyNumberFormat="1" applyFill="1" applyBorder="1"/>
    <xf numFmtId="0" fontId="0" fillId="3" borderId="5" xfId="0" applyFill="1" applyBorder="1" applyProtection="1">
      <protection locked="0"/>
    </xf>
    <xf numFmtId="167" fontId="0" fillId="3" borderId="5" xfId="0" applyNumberFormat="1" applyFill="1" applyBorder="1"/>
    <xf numFmtId="0" fontId="0" fillId="3" borderId="1" xfId="0" applyFill="1" applyBorder="1" applyProtection="1">
      <protection locked="0"/>
    </xf>
    <xf numFmtId="167" fontId="0" fillId="3" borderId="1" xfId="0" applyNumberFormat="1" applyFill="1" applyBorder="1"/>
    <xf numFmtId="1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4" fontId="25" fillId="0" borderId="5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1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2" xfId="0" applyNumberFormat="1" applyFont="1" applyFill="1" applyBorder="1" applyAlignment="1" applyProtection="1">
      <alignment vertical="center" wrapText="1"/>
      <protection locked="0"/>
    </xf>
    <xf numFmtId="1" fontId="22" fillId="0" borderId="21" xfId="0" applyNumberFormat="1" applyFont="1" applyFill="1" applyBorder="1" applyAlignment="1" applyProtection="1">
      <alignment horizontal="left" vertical="center" wrapText="1"/>
      <protection locked="0"/>
    </xf>
    <xf numFmtId="3" fontId="22" fillId="5" borderId="21" xfId="0" applyNumberFormat="1" applyFont="1" applyFill="1" applyBorder="1" applyAlignment="1" applyProtection="1">
      <alignment horizontal="center" vertical="center" wrapText="1"/>
      <protection hidden="1"/>
    </xf>
    <xf numFmtId="3" fontId="22" fillId="5" borderId="10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21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22" xfId="0" applyNumberFormat="1" applyFont="1" applyFill="1" applyBorder="1" applyAlignment="1" applyProtection="1">
      <alignment horizontal="right" vertical="center" wrapText="1"/>
      <protection locked="0"/>
    </xf>
    <xf numFmtId="3" fontId="22" fillId="5" borderId="22" xfId="0" applyNumberFormat="1" applyFont="1" applyFill="1" applyBorder="1" applyAlignment="1" applyProtection="1">
      <alignment horizontal="center" vertical="center" wrapText="1"/>
      <protection hidden="1"/>
    </xf>
    <xf numFmtId="3" fontId="22" fillId="5" borderId="18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18" xfId="0" applyNumberFormat="1" applyFont="1" applyFill="1" applyBorder="1" applyAlignment="1" applyProtection="1">
      <alignment horizontal="center" vertical="center" wrapText="1"/>
      <protection hidden="1"/>
    </xf>
    <xf numFmtId="3" fontId="22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3" fontId="22" fillId="2" borderId="18" xfId="0" applyNumberFormat="1" applyFont="1" applyFill="1" applyBorder="1" applyAlignment="1" applyProtection="1">
      <alignment horizontal="center" vertical="center" wrapText="1"/>
      <protection hidden="1"/>
    </xf>
    <xf numFmtId="3" fontId="2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0" xfId="0" applyNumberFormat="1" applyFont="1" applyFill="1" applyBorder="1" applyAlignment="1" applyProtection="1">
      <alignment vertical="center" wrapText="1"/>
      <protection locked="0"/>
    </xf>
    <xf numFmtId="1" fontId="22" fillId="0" borderId="18" xfId="0" applyNumberFormat="1" applyFont="1" applyFill="1" applyBorder="1" applyAlignment="1" applyProtection="1">
      <alignment horizontal="right" vertical="center" wrapText="1"/>
      <protection locked="0"/>
    </xf>
    <xf numFmtId="1" fontId="25" fillId="0" borderId="23" xfId="0" applyNumberFormat="1" applyFont="1" applyFill="1" applyBorder="1" applyAlignment="1" applyProtection="1">
      <alignment horizontal="left" vertical="center" wrapText="1"/>
      <protection locked="0"/>
    </xf>
    <xf numFmtId="3" fontId="24" fillId="2" borderId="23" xfId="0" applyNumberFormat="1" applyFont="1" applyFill="1" applyBorder="1" applyAlignment="1" applyProtection="1">
      <alignment horizontal="center" vertical="center" wrapText="1"/>
      <protection hidden="1"/>
    </xf>
    <xf numFmtId="3" fontId="24" fillId="5" borderId="23" xfId="0" applyNumberFormat="1" applyFont="1" applyFill="1" applyBorder="1" applyAlignment="1" applyProtection="1">
      <alignment horizontal="center" vertical="center" wrapText="1"/>
      <protection hidden="1"/>
    </xf>
    <xf numFmtId="3" fontId="25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Alignment="1" applyProtection="1">
      <alignment vertical="center"/>
      <protection locked="0"/>
    </xf>
    <xf numFmtId="1" fontId="25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24" fillId="2" borderId="18" xfId="0" applyNumberFormat="1" applyFont="1" applyFill="1" applyBorder="1" applyAlignment="1" applyProtection="1">
      <alignment horizontal="center" vertical="center" wrapText="1"/>
      <protection hidden="1"/>
    </xf>
    <xf numFmtId="3" fontId="24" fillId="5" borderId="18" xfId="0" applyNumberFormat="1" applyFont="1" applyFill="1" applyBorder="1" applyAlignment="1" applyProtection="1">
      <alignment horizontal="center" vertical="center" wrapText="1"/>
      <protection hidden="1"/>
    </xf>
    <xf numFmtId="3" fontId="25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18" xfId="0" applyNumberFormat="1" applyFont="1" applyFill="1" applyBorder="1" applyAlignment="1" applyProtection="1">
      <alignment horizontal="center" vertical="center" wrapText="1"/>
      <protection hidden="1"/>
    </xf>
    <xf numFmtId="1" fontId="25" fillId="0" borderId="15" xfId="0" applyNumberFormat="1" applyFont="1" applyFill="1" applyBorder="1" applyAlignment="1" applyProtection="1">
      <alignment horizontal="left" vertical="center" wrapText="1"/>
      <protection locked="0"/>
    </xf>
    <xf numFmtId="3" fontId="24" fillId="2" borderId="15" xfId="0" applyNumberFormat="1" applyFont="1" applyFill="1" applyBorder="1" applyAlignment="1" applyProtection="1">
      <alignment horizontal="center" vertical="center" wrapText="1"/>
      <protection hidden="1"/>
    </xf>
    <xf numFmtId="3" fontId="24" fillId="5" borderId="15" xfId="0" applyNumberFormat="1" applyFont="1" applyFill="1" applyBorder="1" applyAlignment="1" applyProtection="1">
      <alignment horizontal="center" vertical="center" wrapText="1"/>
      <protection hidden="1"/>
    </xf>
    <xf numFmtId="3" fontId="2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3" xfId="0" applyFont="1" applyFill="1" applyBorder="1" applyAlignment="1" applyProtection="1">
      <alignment horizontal="left" vertical="center" wrapText="1"/>
      <protection locked="0"/>
    </xf>
    <xf numFmtId="0" fontId="25" fillId="0" borderId="18" xfId="0" applyFont="1" applyFill="1" applyBorder="1" applyAlignment="1" applyProtection="1">
      <alignment horizontal="right" vertical="center" wrapText="1"/>
      <protection locked="0"/>
    </xf>
    <xf numFmtId="3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5" xfId="0" applyNumberFormat="1" applyFont="1" applyFill="1" applyBorder="1" applyAlignment="1" applyProtection="1">
      <alignment horizontal="left" vertical="center" wrapText="1"/>
      <protection locked="0"/>
    </xf>
    <xf numFmtId="3" fontId="22" fillId="5" borderId="15" xfId="0" applyNumberFormat="1" applyFont="1" applyFill="1" applyBorder="1" applyAlignment="1" applyProtection="1">
      <alignment horizontal="center" vertical="center" wrapText="1"/>
      <protection hidden="1"/>
    </xf>
    <xf numFmtId="3" fontId="26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2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" fontId="22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1" fontId="24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1" fontId="29" fillId="0" borderId="24" xfId="0" applyNumberFormat="1" applyFont="1" applyFill="1" applyBorder="1" applyAlignment="1" applyProtection="1">
      <alignment horizontal="right" vertical="center" wrapText="1"/>
      <protection locked="0"/>
    </xf>
    <xf numFmtId="168" fontId="29" fillId="5" borderId="24" xfId="0" applyNumberFormat="1" applyFont="1" applyFill="1" applyBorder="1" applyAlignment="1" applyProtection="1">
      <alignment horizontal="center" vertical="center" wrapText="1"/>
      <protection hidden="1"/>
    </xf>
    <xf numFmtId="168" fontId="29" fillId="5" borderId="19" xfId="0" applyNumberFormat="1" applyFont="1" applyFill="1" applyBorder="1" applyAlignment="1" applyProtection="1">
      <alignment horizontal="center" vertical="center" wrapText="1"/>
      <protection hidden="1"/>
    </xf>
    <xf numFmtId="168" fontId="29" fillId="3" borderId="24" xfId="0" applyNumberFormat="1" applyFont="1" applyFill="1" applyBorder="1" applyAlignment="1" applyProtection="1">
      <alignment horizontal="center" vertical="center" wrapText="1"/>
      <protection hidden="1"/>
    </xf>
    <xf numFmtId="168" fontId="29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 applyProtection="1">
      <alignment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1" fontId="30" fillId="0" borderId="24" xfId="0" applyNumberFormat="1" applyFont="1" applyFill="1" applyBorder="1" applyAlignment="1" applyProtection="1">
      <alignment horizontal="right" vertical="center" wrapText="1"/>
      <protection locked="0"/>
    </xf>
    <xf numFmtId="168" fontId="29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Alignment="1" applyProtection="1">
      <alignment horizontal="center" vertical="center"/>
      <protection locked="0"/>
    </xf>
    <xf numFmtId="1" fontId="30" fillId="0" borderId="25" xfId="0" applyNumberFormat="1" applyFont="1" applyFill="1" applyBorder="1" applyAlignment="1" applyProtection="1">
      <alignment horizontal="right" vertical="center" wrapText="1"/>
      <protection locked="0"/>
    </xf>
    <xf numFmtId="168" fontId="29" fillId="2" borderId="26" xfId="0" applyNumberFormat="1" applyFont="1" applyFill="1" applyBorder="1" applyAlignment="1" applyProtection="1">
      <alignment horizontal="center" vertical="center" wrapText="1"/>
      <protection hidden="1"/>
    </xf>
    <xf numFmtId="168" fontId="29" fillId="5" borderId="25" xfId="0" applyNumberFormat="1" applyFont="1" applyFill="1" applyBorder="1" applyAlignment="1" applyProtection="1">
      <alignment horizontal="center" vertical="center" wrapText="1"/>
      <protection hidden="1"/>
    </xf>
    <xf numFmtId="168" fontId="29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 applyProtection="1">
      <alignment horizontal="right" vertical="center"/>
      <protection locked="0"/>
    </xf>
    <xf numFmtId="0" fontId="30" fillId="0" borderId="0" xfId="0" applyFont="1" applyFill="1" applyAlignment="1" applyProtection="1">
      <alignment horizontal="right" vertical="center"/>
      <protection locked="0"/>
    </xf>
    <xf numFmtId="0" fontId="29" fillId="0" borderId="0" xfId="0" applyFont="1" applyFill="1" applyAlignment="1" applyProtection="1">
      <alignment horizontal="right" vertical="center"/>
      <protection locked="0"/>
    </xf>
    <xf numFmtId="1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25" xfId="0" applyFont="1" applyFill="1" applyBorder="1" applyAlignment="1" applyProtection="1">
      <alignment horizontal="right" vertical="center" wrapText="1"/>
      <protection locked="0"/>
    </xf>
    <xf numFmtId="1" fontId="30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Font="1" applyFill="1" applyAlignment="1" applyProtection="1">
      <alignment vertical="center"/>
      <protection locked="0"/>
    </xf>
    <xf numFmtId="168" fontId="30" fillId="2" borderId="26" xfId="0" applyNumberFormat="1" applyFont="1" applyFill="1" applyBorder="1" applyAlignment="1" applyProtection="1">
      <alignment horizontal="center" vertical="center" wrapText="1"/>
      <protection hidden="1"/>
    </xf>
    <xf numFmtId="168" fontId="30" fillId="5" borderId="25" xfId="0" applyNumberFormat="1" applyFont="1" applyFill="1" applyBorder="1" applyAlignment="1" applyProtection="1">
      <alignment horizontal="center" vertical="center" wrapText="1"/>
      <protection hidden="1"/>
    </xf>
    <xf numFmtId="168" fontId="30" fillId="3" borderId="25" xfId="0" applyNumberFormat="1" applyFont="1" applyFill="1" applyBorder="1" applyAlignment="1" applyProtection="1">
      <alignment horizontal="center" vertical="center" wrapText="1"/>
      <protection hidden="1"/>
    </xf>
    <xf numFmtId="1" fontId="30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22" fillId="0" borderId="21" xfId="0" applyNumberFormat="1" applyFont="1" applyFill="1" applyBorder="1" applyAlignment="1" applyProtection="1">
      <alignment vertical="center" wrapText="1"/>
      <protection locked="0"/>
    </xf>
    <xf numFmtId="1" fontId="2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2" fillId="5" borderId="7" xfId="0" applyNumberFormat="1" applyFont="1" applyFill="1" applyBorder="1" applyAlignment="1" applyProtection="1">
      <alignment horizontal="center" vertical="center"/>
      <protection locked="0"/>
    </xf>
    <xf numFmtId="1" fontId="22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6" xfId="0" applyNumberFormat="1" applyFont="1" applyFill="1" applyBorder="1" applyAlignment="1" applyProtection="1">
      <alignment horizontal="right" vertical="center"/>
      <protection locked="0"/>
    </xf>
    <xf numFmtId="1" fontId="22" fillId="5" borderId="7" xfId="0" applyNumberFormat="1" applyFont="1" applyFill="1" applyBorder="1" applyAlignment="1" applyProtection="1">
      <alignment horizontal="left" vertical="center"/>
      <protection locked="0"/>
    </xf>
    <xf numFmtId="1" fontId="22" fillId="5" borderId="6" xfId="0" applyNumberFormat="1" applyFont="1" applyFill="1" applyBorder="1" applyAlignment="1" applyProtection="1">
      <alignment horizontal="left" vertical="center"/>
      <protection locked="0"/>
    </xf>
    <xf numFmtId="1" fontId="26" fillId="5" borderId="7" xfId="0" applyNumberFormat="1" applyFont="1" applyFill="1" applyBorder="1" applyAlignment="1" applyProtection="1">
      <alignment horizontal="left" vertical="center"/>
      <protection locked="0"/>
    </xf>
    <xf numFmtId="1" fontId="25" fillId="5" borderId="9" xfId="0" applyNumberFormat="1" applyFont="1" applyFill="1" applyBorder="1" applyAlignment="1" applyProtection="1">
      <alignment horizontal="center" vertical="center"/>
      <protection locked="0"/>
    </xf>
    <xf numFmtId="14" fontId="25" fillId="5" borderId="9" xfId="0" applyNumberFormat="1" applyFont="1" applyFill="1" applyBorder="1" applyAlignment="1" applyProtection="1">
      <alignment horizontal="center" vertical="center"/>
      <protection locked="0"/>
    </xf>
    <xf numFmtId="1" fontId="30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30" fillId="5" borderId="8" xfId="0" applyNumberFormat="1" applyFont="1" applyFill="1" applyBorder="1" applyAlignment="1" applyProtection="1">
      <alignment horizontal="center" vertical="center" wrapText="1"/>
      <protection hidden="1"/>
    </xf>
    <xf numFmtId="3" fontId="30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4" xfId="0" applyNumberFormat="1" applyFont="1" applyFill="1" applyBorder="1" applyAlignment="1" applyProtection="1">
      <alignment horizontal="right" vertical="center" wrapText="1"/>
      <protection locked="0"/>
    </xf>
    <xf numFmtId="167" fontId="30" fillId="5" borderId="19" xfId="0" applyNumberFormat="1" applyFont="1" applyFill="1" applyBorder="1" applyAlignment="1" applyProtection="1">
      <alignment horizontal="center" vertical="center" wrapText="1"/>
      <protection hidden="1"/>
    </xf>
    <xf numFmtId="167" fontId="30" fillId="3" borderId="19" xfId="0" applyNumberFormat="1" applyFont="1" applyFill="1" applyBorder="1" applyAlignment="1" applyProtection="1">
      <alignment horizontal="center" vertical="center" wrapText="1"/>
      <protection hidden="1"/>
    </xf>
    <xf numFmtId="167" fontId="30" fillId="0" borderId="0" xfId="0" applyNumberFormat="1" applyFont="1" applyFill="1" applyBorder="1" applyAlignment="1" applyProtection="1">
      <alignment vertical="center"/>
      <protection locked="0"/>
    </xf>
    <xf numFmtId="1" fontId="22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5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0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8" xfId="0" applyNumberFormat="1" applyFont="1" applyFill="1" applyBorder="1" applyAlignment="1" applyProtection="1">
      <alignment horizontal="center" vertical="center" wrapText="1"/>
      <protection hidden="1"/>
    </xf>
    <xf numFmtId="1" fontId="22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8" xfId="0" applyNumberFormat="1" applyFont="1" applyFill="1" applyBorder="1" applyAlignment="1" applyProtection="1">
      <alignment horizontal="center" vertical="center" wrapText="1"/>
      <protection hidden="1"/>
    </xf>
    <xf numFmtId="167" fontId="29" fillId="2" borderId="19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19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19" xfId="0" applyNumberFormat="1" applyFont="1" applyFill="1" applyBorder="1" applyAlignment="1" applyProtection="1">
      <alignment horizontal="center" vertical="center" wrapText="1"/>
      <protection hidden="1"/>
    </xf>
    <xf numFmtId="167" fontId="30" fillId="0" borderId="0" xfId="0" applyNumberFormat="1" applyFont="1" applyFill="1" applyBorder="1" applyAlignment="1" applyProtection="1">
      <alignment horizontal="center" vertical="center"/>
      <protection locked="0"/>
    </xf>
    <xf numFmtId="1" fontId="22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30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5" xfId="0" applyNumberFormat="1" applyFont="1" applyFill="1" applyBorder="1" applyAlignment="1" applyProtection="1">
      <alignment horizontal="right" vertical="center" wrapText="1"/>
      <protection locked="0"/>
    </xf>
    <xf numFmtId="167" fontId="29" fillId="2" borderId="25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25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25" xfId="0" applyNumberFormat="1" applyFont="1" applyFill="1" applyBorder="1" applyAlignment="1" applyProtection="1">
      <alignment horizontal="center" vertical="center" wrapText="1"/>
      <protection hidden="1"/>
    </xf>
    <xf numFmtId="167" fontId="30" fillId="0" borderId="0" xfId="0" applyNumberFormat="1" applyFont="1" applyFill="1" applyBorder="1" applyAlignment="1" applyProtection="1">
      <alignment horizontal="right" vertical="center"/>
      <protection locked="0"/>
    </xf>
    <xf numFmtId="1" fontId="26" fillId="0" borderId="10" xfId="0" applyNumberFormat="1" applyFont="1" applyFill="1" applyBorder="1" applyAlignment="1" applyProtection="1">
      <alignment vertical="center" wrapText="1"/>
      <protection locked="0"/>
    </xf>
    <xf numFmtId="1" fontId="26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vertical="center"/>
      <protection locked="0"/>
    </xf>
    <xf numFmtId="1" fontId="26" fillId="0" borderId="18" xfId="0" applyNumberFormat="1" applyFont="1" applyFill="1" applyBorder="1" applyAlignment="1" applyProtection="1">
      <alignment horizontal="right" vertical="center" wrapText="1"/>
      <protection locked="0"/>
    </xf>
    <xf numFmtId="1" fontId="26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Border="1" applyAlignment="1" applyProtection="1">
      <alignment vertical="center"/>
      <protection locked="0"/>
    </xf>
    <xf numFmtId="1" fontId="24" fillId="2" borderId="23" xfId="0" applyNumberFormat="1" applyFont="1" applyFill="1" applyBorder="1" applyAlignment="1" applyProtection="1">
      <alignment horizontal="center" vertical="center" wrapText="1"/>
      <protection hidden="1"/>
    </xf>
    <xf numFmtId="1" fontId="24" fillId="5" borderId="23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23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vertical="center"/>
      <protection locked="0"/>
    </xf>
    <xf numFmtId="1" fontId="2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167" fontId="29" fillId="2" borderId="8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8" xfId="0" applyNumberFormat="1" applyFont="1" applyFill="1" applyBorder="1" applyAlignment="1" applyProtection="1">
      <alignment horizontal="center" vertical="center" wrapText="1"/>
      <protection hidden="1"/>
    </xf>
    <xf numFmtId="167" fontId="29" fillId="0" borderId="0" xfId="0" applyNumberFormat="1" applyFont="1" applyFill="1" applyBorder="1" applyAlignment="1" applyProtection="1">
      <alignment horizontal="right" vertical="center"/>
      <protection locked="0"/>
    </xf>
    <xf numFmtId="1" fontId="32" fillId="0" borderId="23" xfId="0" applyNumberFormat="1" applyFont="1" applyFill="1" applyBorder="1" applyAlignment="1" applyProtection="1">
      <alignment horizontal="left" vertical="center" wrapText="1"/>
      <protection locked="0"/>
    </xf>
    <xf numFmtId="1" fontId="3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 applyProtection="1">
      <alignment horizontal="right" vertical="center"/>
      <protection locked="0"/>
    </xf>
    <xf numFmtId="1" fontId="32" fillId="0" borderId="15" xfId="0" applyNumberFormat="1" applyFont="1" applyFill="1" applyBorder="1" applyAlignment="1" applyProtection="1">
      <alignment horizontal="left" vertical="center" wrapText="1"/>
      <protection locked="0"/>
    </xf>
    <xf numFmtId="1" fontId="33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33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right" vertical="center"/>
      <protection locked="0"/>
    </xf>
    <xf numFmtId="0" fontId="30" fillId="0" borderId="18" xfId="0" applyNumberFormat="1" applyFont="1" applyFill="1" applyBorder="1" applyAlignment="1" applyProtection="1">
      <alignment horizontal="right" vertical="center" wrapText="1"/>
      <protection locked="0"/>
    </xf>
    <xf numFmtId="167" fontId="29" fillId="2" borderId="18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18" xfId="0" applyNumberFormat="1" applyFont="1" applyFill="1" applyBorder="1" applyAlignment="1" applyProtection="1">
      <alignment horizontal="center" vertical="center" wrapText="1"/>
      <protection hidden="1"/>
    </xf>
    <xf numFmtId="167" fontId="29" fillId="3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24" fillId="5" borderId="15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18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23" xfId="0" applyNumberFormat="1" applyFont="1" applyFill="1" applyBorder="1" applyAlignment="1" applyProtection="1">
      <alignment horizontal="left" vertical="center" wrapText="1"/>
      <protection locked="0"/>
    </xf>
    <xf numFmtId="1" fontId="26" fillId="0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5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3" borderId="23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18" xfId="0" applyNumberFormat="1" applyFont="1" applyFill="1" applyBorder="1" applyAlignment="1" applyProtection="1">
      <alignment horizontal="center" vertical="center" wrapText="1"/>
      <protection hidden="1"/>
    </xf>
    <xf numFmtId="1" fontId="26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6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9" xfId="0" applyNumberFormat="1" applyFont="1" applyFill="1" applyBorder="1" applyAlignment="1" applyProtection="1">
      <alignment horizontal="right" vertical="center" wrapText="1"/>
      <protection locked="0"/>
    </xf>
    <xf numFmtId="1" fontId="22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" xfId="0" applyNumberFormat="1" applyFont="1" applyFill="1" applyBorder="1" applyAlignment="1" applyProtection="1">
      <alignment horizontal="right" vertical="center" wrapText="1"/>
      <protection locked="0"/>
    </xf>
    <xf numFmtId="167" fontId="30" fillId="2" borderId="8" xfId="0" applyNumberFormat="1" applyFont="1" applyFill="1" applyBorder="1" applyAlignment="1" applyProtection="1">
      <alignment horizontal="center" vertical="center" wrapText="1"/>
      <protection hidden="1"/>
    </xf>
    <xf numFmtId="1" fontId="26" fillId="2" borderId="23" xfId="0" applyNumberFormat="1" applyFont="1" applyFill="1" applyBorder="1" applyAlignment="1" applyProtection="1">
      <alignment horizontal="center" vertical="center" wrapText="1"/>
      <protection hidden="1"/>
    </xf>
    <xf numFmtId="167" fontId="29" fillId="0" borderId="0" xfId="0" applyNumberFormat="1" applyFont="1" applyFill="1" applyBorder="1" applyAlignment="1" applyProtection="1">
      <alignment vertical="center"/>
      <protection locked="0"/>
    </xf>
    <xf numFmtId="1" fontId="24" fillId="5" borderId="4" xfId="0" applyNumberFormat="1" applyFont="1" applyFill="1" applyBorder="1" applyAlignment="1" applyProtection="1">
      <alignment horizontal="center" vertical="center" wrapText="1"/>
      <protection hidden="1"/>
    </xf>
    <xf numFmtId="1" fontId="24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vertical="center"/>
      <protection locked="0"/>
    </xf>
    <xf numFmtId="1" fontId="33" fillId="5" borderId="18" xfId="0" applyNumberFormat="1" applyFont="1" applyFill="1" applyBorder="1" applyAlignment="1" applyProtection="1">
      <alignment horizontal="center" vertical="center" wrapText="1"/>
      <protection hidden="1"/>
    </xf>
    <xf numFmtId="1" fontId="26" fillId="5" borderId="15" xfId="0" applyNumberFormat="1" applyFont="1" applyFill="1" applyBorder="1" applyAlignment="1" applyProtection="1">
      <alignment horizontal="center" vertical="center" wrapText="1"/>
      <protection hidden="1"/>
    </xf>
    <xf numFmtId="1" fontId="2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18" xfId="0" applyFont="1" applyFill="1" applyBorder="1" applyAlignment="1" applyProtection="1">
      <alignment horizontal="right" vertical="center" wrapText="1"/>
      <protection locked="0"/>
    </xf>
    <xf numFmtId="0" fontId="29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34" fillId="5" borderId="8" xfId="0" applyNumberFormat="1" applyFont="1" applyFill="1" applyBorder="1" applyAlignment="1" applyProtection="1">
      <alignment horizontal="center" vertical="center" wrapText="1"/>
      <protection hidden="1"/>
    </xf>
    <xf numFmtId="3" fontId="34" fillId="3" borderId="8" xfId="0" applyNumberFormat="1" applyFont="1" applyFill="1" applyBorder="1" applyAlignment="1" applyProtection="1">
      <alignment horizontal="center" vertical="center" wrapText="1"/>
      <protection hidden="1"/>
    </xf>
    <xf numFmtId="3" fontId="34" fillId="2" borderId="8" xfId="0" applyNumberFormat="1" applyFont="1" applyFill="1" applyBorder="1" applyAlignment="1" applyProtection="1">
      <alignment horizontal="center" vertical="center" wrapText="1"/>
      <protection hidden="1"/>
    </xf>
    <xf numFmtId="167" fontId="30" fillId="5" borderId="8" xfId="0" applyNumberFormat="1" applyFont="1" applyFill="1" applyBorder="1" applyAlignment="1" applyProtection="1">
      <alignment horizontal="center" vertical="center" wrapText="1"/>
      <protection hidden="1"/>
    </xf>
    <xf numFmtId="167" fontId="30" fillId="3" borderId="8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33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7" xfId="0" applyNumberFormat="1" applyFont="1" applyFill="1" applyBorder="1" applyAlignment="1" applyProtection="1">
      <alignment horizontal="left" vertical="center"/>
      <protection locked="0"/>
    </xf>
    <xf numFmtId="1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0" fontId="21" fillId="0" borderId="6" xfId="0" applyFont="1" applyFill="1" applyBorder="1" applyAlignment="1" applyProtection="1">
      <alignment horizontal="center" vertical="top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2" fillId="0" borderId="20" xfId="0" applyFont="1" applyFill="1" applyBorder="1" applyAlignment="1" applyProtection="1">
      <alignment horizontal="center" wrapText="1"/>
      <protection hidden="1"/>
    </xf>
    <xf numFmtId="0" fontId="2" fillId="0" borderId="29" xfId="0" applyFont="1" applyFill="1" applyBorder="1" applyAlignment="1" applyProtection="1">
      <alignment wrapText="1"/>
      <protection hidden="1"/>
    </xf>
    <xf numFmtId="49" fontId="12" fillId="0" borderId="29" xfId="0" applyNumberFormat="1" applyFont="1" applyFill="1" applyBorder="1" applyAlignment="1" applyProtection="1">
      <alignment horizontal="center" wrapText="1"/>
      <protection hidden="1"/>
    </xf>
    <xf numFmtId="166" fontId="2" fillId="0" borderId="10" xfId="0" applyNumberFormat="1" applyFont="1" applyFill="1" applyBorder="1" applyAlignment="1" applyProtection="1">
      <alignment horizontal="center" wrapText="1"/>
      <protection hidden="1"/>
    </xf>
    <xf numFmtId="0" fontId="2" fillId="0" borderId="10" xfId="0" applyFont="1" applyFill="1" applyBorder="1" applyAlignment="1" applyProtection="1">
      <alignment horizontal="center" wrapText="1"/>
      <protection hidden="1"/>
    </xf>
    <xf numFmtId="167" fontId="2" fillId="0" borderId="10" xfId="0" applyNumberFormat="1" applyFont="1" applyFill="1" applyBorder="1" applyAlignment="1" applyProtection="1">
      <alignment horizontal="center" wrapText="1"/>
      <protection hidden="1"/>
    </xf>
    <xf numFmtId="0" fontId="2" fillId="0" borderId="16" xfId="0" applyFont="1" applyFill="1" applyBorder="1" applyAlignment="1" applyProtection="1">
      <alignment horizontal="center"/>
      <protection hidden="1"/>
    </xf>
    <xf numFmtId="0" fontId="2" fillId="0" borderId="30" xfId="0" applyFont="1" applyFill="1" applyBorder="1" applyProtection="1">
      <protection hidden="1"/>
    </xf>
    <xf numFmtId="49" fontId="12" fillId="0" borderId="30" xfId="0" applyNumberFormat="1" applyFont="1" applyFill="1" applyBorder="1" applyAlignment="1" applyProtection="1">
      <alignment horizontal="center"/>
      <protection hidden="1"/>
    </xf>
    <xf numFmtId="166" fontId="2" fillId="0" borderId="18" xfId="0" applyNumberFormat="1" applyFont="1" applyFill="1" applyBorder="1" applyAlignment="1" applyProtection="1">
      <alignment horizontal="center"/>
      <protection hidden="1"/>
    </xf>
    <xf numFmtId="0" fontId="2" fillId="0" borderId="18" xfId="0" applyFont="1" applyFill="1" applyBorder="1" applyAlignment="1" applyProtection="1">
      <alignment horizontal="center"/>
      <protection hidden="1"/>
    </xf>
    <xf numFmtId="167" fontId="2" fillId="0" borderId="18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/>
      <protection hidden="1"/>
    </xf>
    <xf numFmtId="167" fontId="2" fillId="0" borderId="8" xfId="0" applyNumberFormat="1" applyFont="1" applyFill="1" applyBorder="1" applyAlignment="1" applyProtection="1">
      <alignment horizontal="center"/>
      <protection hidden="1"/>
    </xf>
    <xf numFmtId="0" fontId="11" fillId="0" borderId="7" xfId="0" applyFont="1" applyFill="1" applyBorder="1" applyAlignment="1" applyProtection="1">
      <alignment horizontal="left"/>
      <protection hidden="1"/>
    </xf>
    <xf numFmtId="0" fontId="11" fillId="0" borderId="9" xfId="0" applyFont="1" applyFill="1" applyBorder="1" applyAlignment="1" applyProtection="1">
      <protection hidden="1"/>
    </xf>
    <xf numFmtId="0" fontId="11" fillId="0" borderId="6" xfId="0" applyFont="1" applyFill="1" applyBorder="1" applyAlignment="1" applyProtection="1">
      <protection hidden="1"/>
    </xf>
    <xf numFmtId="0" fontId="11" fillId="0" borderId="0" xfId="0" applyFont="1" applyFill="1" applyProtection="1">
      <protection hidden="1"/>
    </xf>
    <xf numFmtId="0" fontId="1" fillId="0" borderId="16" xfId="0" applyFont="1" applyFill="1" applyBorder="1" applyAlignment="1" applyProtection="1">
      <alignment horizontal="center"/>
      <protection hidden="1"/>
    </xf>
    <xf numFmtId="0" fontId="1" fillId="0" borderId="30" xfId="0" applyFont="1" applyFill="1" applyBorder="1" applyProtection="1">
      <protection hidden="1"/>
    </xf>
    <xf numFmtId="49" fontId="1" fillId="0" borderId="30" xfId="0" applyNumberFormat="1" applyFont="1" applyFill="1" applyBorder="1" applyAlignment="1" applyProtection="1">
      <alignment horizontal="center"/>
      <protection hidden="1"/>
    </xf>
    <xf numFmtId="166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167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166" fontId="1" fillId="0" borderId="18" xfId="0" applyNumberFormat="1" applyFont="1" applyFill="1" applyBorder="1" applyAlignment="1" applyProtection="1">
      <alignment horizontal="center"/>
      <protection hidden="1"/>
    </xf>
    <xf numFmtId="0" fontId="1" fillId="0" borderId="18" xfId="0" applyFont="1" applyFill="1" applyBorder="1" applyAlignment="1" applyProtection="1">
      <alignment horizontal="center"/>
      <protection hidden="1"/>
    </xf>
    <xf numFmtId="167" fontId="1" fillId="0" borderId="18" xfId="0" applyNumberFormat="1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10" fillId="0" borderId="8" xfId="0" applyFont="1" applyFill="1" applyBorder="1" applyAlignment="1" applyProtection="1">
      <alignment horizontal="center"/>
      <protection hidden="1"/>
    </xf>
    <xf numFmtId="167" fontId="10" fillId="0" borderId="8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Protection="1">
      <protection hidden="1"/>
    </xf>
    <xf numFmtId="0" fontId="10" fillId="0" borderId="27" xfId="0" applyFont="1" applyFill="1" applyBorder="1" applyAlignment="1" applyProtection="1">
      <alignment horizontal="center"/>
      <protection hidden="1"/>
    </xf>
    <xf numFmtId="0" fontId="10" fillId="0" borderId="31" xfId="0" applyFont="1" applyFill="1" applyBorder="1" applyProtection="1">
      <protection hidden="1"/>
    </xf>
    <xf numFmtId="49" fontId="10" fillId="0" borderId="31" xfId="0" applyNumberFormat="1" applyFont="1" applyFill="1" applyBorder="1" applyAlignment="1" applyProtection="1">
      <alignment horizontal="center"/>
      <protection hidden="1"/>
    </xf>
    <xf numFmtId="166" fontId="10" fillId="0" borderId="18" xfId="0" applyNumberFormat="1" applyFont="1" applyFill="1" applyBorder="1" applyAlignment="1" applyProtection="1">
      <alignment horizontal="center"/>
      <protection hidden="1"/>
    </xf>
    <xf numFmtId="0" fontId="10" fillId="0" borderId="18" xfId="0" applyFont="1" applyFill="1" applyBorder="1" applyAlignment="1" applyProtection="1">
      <alignment horizontal="center"/>
      <protection hidden="1"/>
    </xf>
    <xf numFmtId="167" fontId="10" fillId="0" borderId="18" xfId="0" applyNumberFormat="1" applyFont="1" applyFill="1" applyBorder="1" applyAlignment="1" applyProtection="1">
      <alignment horizontal="center"/>
      <protection hidden="1"/>
    </xf>
    <xf numFmtId="0" fontId="10" fillId="0" borderId="16" xfId="0" applyFont="1" applyFill="1" applyBorder="1" applyAlignment="1" applyProtection="1">
      <alignment horizontal="center"/>
      <protection hidden="1"/>
    </xf>
    <xf numFmtId="0" fontId="10" fillId="0" borderId="30" xfId="0" applyFont="1" applyFill="1" applyBorder="1" applyProtection="1">
      <protection hidden="1"/>
    </xf>
    <xf numFmtId="49" fontId="10" fillId="0" borderId="30" xfId="0" applyNumberFormat="1" applyFont="1" applyFill="1" applyBorder="1" applyAlignment="1" applyProtection="1">
      <alignment horizontal="center"/>
      <protection hidden="1"/>
    </xf>
    <xf numFmtId="0" fontId="10" fillId="0" borderId="28" xfId="0" applyFont="1" applyFill="1" applyBorder="1" applyAlignment="1" applyProtection="1">
      <alignment horizontal="center"/>
      <protection hidden="1"/>
    </xf>
    <xf numFmtId="0" fontId="10" fillId="0" borderId="17" xfId="0" applyFont="1" applyFill="1" applyBorder="1" applyProtection="1">
      <protection hidden="1"/>
    </xf>
    <xf numFmtId="49" fontId="10" fillId="0" borderId="17" xfId="0" applyNumberFormat="1" applyFont="1" applyFill="1" applyBorder="1" applyAlignment="1" applyProtection="1">
      <alignment horizontal="center"/>
      <protection hidden="1"/>
    </xf>
    <xf numFmtId="0" fontId="8" fillId="0" borderId="19" xfId="0" applyFont="1" applyFill="1" applyBorder="1" applyAlignment="1" applyProtection="1">
      <alignment horizontal="center"/>
      <protection hidden="1"/>
    </xf>
    <xf numFmtId="0" fontId="10" fillId="0" borderId="19" xfId="0" applyFont="1" applyFill="1" applyBorder="1" applyAlignment="1" applyProtection="1">
      <alignment horizontal="center"/>
      <protection hidden="1"/>
    </xf>
    <xf numFmtId="167" fontId="10" fillId="0" borderId="19" xfId="0" applyNumberFormat="1" applyFont="1" applyFill="1" applyBorder="1" applyAlignment="1" applyProtection="1">
      <alignment horizontal="center"/>
      <protection hidden="1"/>
    </xf>
    <xf numFmtId="0" fontId="2" fillId="0" borderId="20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Protection="1">
      <protection hidden="1"/>
    </xf>
    <xf numFmtId="49" fontId="2" fillId="0" borderId="29" xfId="0" applyNumberFormat="1" applyFont="1" applyFill="1" applyBorder="1" applyAlignment="1" applyProtection="1">
      <alignment horizontal="center"/>
      <protection hidden="1"/>
    </xf>
    <xf numFmtId="166" fontId="2" fillId="0" borderId="10" xfId="0" applyNumberFormat="1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167" fontId="2" fillId="0" borderId="10" xfId="0" applyNumberFormat="1" applyFont="1" applyFill="1" applyBorder="1" applyAlignment="1" applyProtection="1">
      <alignment horizontal="center"/>
      <protection hidden="1"/>
    </xf>
    <xf numFmtId="0" fontId="2" fillId="0" borderId="28" xfId="0" applyFont="1" applyFill="1" applyBorder="1" applyAlignment="1" applyProtection="1">
      <alignment horizontal="center"/>
      <protection hidden="1"/>
    </xf>
    <xf numFmtId="0" fontId="2" fillId="0" borderId="17" xfId="0" applyFont="1" applyFill="1" applyBorder="1" applyProtection="1">
      <protection hidden="1"/>
    </xf>
    <xf numFmtId="49" fontId="12" fillId="0" borderId="17" xfId="0" applyNumberFormat="1" applyFont="1" applyFill="1" applyBorder="1" applyAlignment="1" applyProtection="1">
      <alignment horizontal="center"/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2" fillId="0" borderId="19" xfId="0" applyFont="1" applyFill="1" applyBorder="1" applyAlignment="1" applyProtection="1">
      <alignment horizontal="center"/>
      <protection hidden="1"/>
    </xf>
    <xf numFmtId="167" fontId="2" fillId="0" borderId="19" xfId="0" applyNumberFormat="1" applyFont="1" applyFill="1" applyBorder="1" applyAlignment="1" applyProtection="1">
      <alignment horizontal="center"/>
      <protection hidden="1"/>
    </xf>
    <xf numFmtId="0" fontId="0" fillId="0" borderId="20" xfId="0" applyFill="1" applyBorder="1" applyAlignment="1" applyProtection="1">
      <alignment horizontal="center"/>
      <protection hidden="1"/>
    </xf>
    <xf numFmtId="0" fontId="0" fillId="0" borderId="29" xfId="0" applyFill="1" applyBorder="1" applyProtection="1">
      <protection hidden="1"/>
    </xf>
    <xf numFmtId="49" fontId="19" fillId="0" borderId="29" xfId="0" applyNumberFormat="1" applyFont="1" applyFill="1" applyBorder="1" applyAlignment="1" applyProtection="1">
      <alignment horizontal="center"/>
      <protection hidden="1"/>
    </xf>
    <xf numFmtId="166" fontId="0" fillId="0" borderId="10" xfId="0" applyNumberFormat="1" applyFill="1" applyBorder="1" applyAlignment="1" applyProtection="1">
      <alignment horizontal="center"/>
      <protection hidden="1"/>
    </xf>
    <xf numFmtId="0" fontId="0" fillId="0" borderId="10" xfId="0" applyFill="1" applyBorder="1" applyAlignment="1" applyProtection="1">
      <alignment horizontal="center"/>
      <protection hidden="1"/>
    </xf>
    <xf numFmtId="167" fontId="0" fillId="0" borderId="10" xfId="0" applyNumberFormat="1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/>
      <protection hidden="1"/>
    </xf>
    <xf numFmtId="0" fontId="0" fillId="0" borderId="30" xfId="0" applyFill="1" applyBorder="1" applyProtection="1">
      <protection hidden="1"/>
    </xf>
    <xf numFmtId="166" fontId="0" fillId="0" borderId="18" xfId="0" applyNumberFormat="1" applyFill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167" fontId="0" fillId="0" borderId="18" xfId="0" applyNumberFormat="1" applyFill="1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0" fillId="0" borderId="17" xfId="0" applyFill="1" applyBorder="1" applyProtection="1">
      <protection hidden="1"/>
    </xf>
    <xf numFmtId="49" fontId="19" fillId="0" borderId="17" xfId="0" applyNumberFormat="1" applyFont="1" applyFill="1" applyBorder="1" applyAlignment="1" applyProtection="1">
      <alignment horizontal="center"/>
      <protection hidden="1"/>
    </xf>
    <xf numFmtId="0" fontId="4" fillId="0" borderId="19" xfId="0" applyFon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hidden="1"/>
    </xf>
    <xf numFmtId="167" fontId="0" fillId="0" borderId="19" xfId="0" applyNumberFormat="1" applyFill="1" applyBorder="1" applyAlignment="1" applyProtection="1">
      <alignment horizontal="center"/>
      <protection hidden="1"/>
    </xf>
    <xf numFmtId="0" fontId="16" fillId="0" borderId="7" xfId="0" applyFont="1" applyFill="1" applyBorder="1" applyAlignment="1" applyProtection="1">
      <alignment horizontal="left"/>
      <protection hidden="1"/>
    </xf>
    <xf numFmtId="0" fontId="16" fillId="0" borderId="9" xfId="0" applyFont="1" applyFill="1" applyBorder="1" applyAlignment="1" applyProtection="1">
      <alignment horizontal="center"/>
      <protection hidden="1"/>
    </xf>
    <xf numFmtId="0" fontId="16" fillId="0" borderId="6" xfId="0" applyFont="1" applyFill="1" applyBorder="1" applyAlignment="1" applyProtection="1">
      <alignment horizontal="center"/>
      <protection hidden="1"/>
    </xf>
    <xf numFmtId="49" fontId="0" fillId="0" borderId="29" xfId="0" applyNumberFormat="1" applyFill="1" applyBorder="1" applyAlignment="1" applyProtection="1">
      <alignment horizontal="center"/>
      <protection hidden="1"/>
    </xf>
    <xf numFmtId="0" fontId="17" fillId="0" borderId="30" xfId="0" applyFont="1" applyFill="1" applyBorder="1" applyProtection="1">
      <protection hidden="1"/>
    </xf>
    <xf numFmtId="49" fontId="12" fillId="0" borderId="29" xfId="0" applyNumberFormat="1" applyFont="1" applyFill="1" applyBorder="1" applyAlignment="1" applyProtection="1">
      <alignment horizontal="center"/>
      <protection hidden="1"/>
    </xf>
    <xf numFmtId="49" fontId="19" fillId="0" borderId="30" xfId="0" applyNumberFormat="1" applyFont="1" applyFill="1" applyBorder="1" applyAlignment="1" applyProtection="1">
      <alignment horizontal="center"/>
      <protection hidden="1"/>
    </xf>
    <xf numFmtId="49" fontId="0" fillId="0" borderId="20" xfId="0" applyNumberFormat="1" applyFill="1" applyBorder="1" applyAlignment="1" applyProtection="1">
      <alignment horizontal="center"/>
      <protection hidden="1"/>
    </xf>
    <xf numFmtId="0" fontId="17" fillId="0" borderId="29" xfId="0" applyFont="1" applyFill="1" applyBorder="1" applyProtection="1">
      <protection hidden="1"/>
    </xf>
    <xf numFmtId="167" fontId="0" fillId="0" borderId="18" xfId="1" applyNumberFormat="1" applyFont="1" applyFill="1" applyBorder="1" applyAlignment="1" applyProtection="1">
      <alignment horizontal="center"/>
      <protection hidden="1"/>
    </xf>
    <xf numFmtId="49" fontId="0" fillId="0" borderId="16" xfId="0" applyNumberFormat="1" applyFill="1" applyBorder="1" applyAlignment="1" applyProtection="1">
      <alignment horizontal="center"/>
      <protection hidden="1"/>
    </xf>
    <xf numFmtId="49" fontId="31" fillId="0" borderId="30" xfId="0" applyNumberFormat="1" applyFont="1" applyFill="1" applyBorder="1" applyAlignment="1" applyProtection="1">
      <alignment horizontal="center"/>
      <protection hidden="1"/>
    </xf>
    <xf numFmtId="0" fontId="4" fillId="0" borderId="8" xfId="0" applyFon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hidden="1"/>
    </xf>
    <xf numFmtId="167" fontId="0" fillId="0" borderId="8" xfId="0" applyNumberFormat="1" applyFill="1" applyBorder="1" applyAlignment="1" applyProtection="1">
      <alignment horizontal="center"/>
      <protection hidden="1"/>
    </xf>
    <xf numFmtId="49" fontId="19" fillId="0" borderId="27" xfId="0" applyNumberFormat="1" applyFont="1" applyFill="1" applyBorder="1" applyAlignment="1" applyProtection="1">
      <alignment horizontal="center"/>
      <protection hidden="1"/>
    </xf>
    <xf numFmtId="0" fontId="19" fillId="0" borderId="31" xfId="0" applyFont="1" applyFill="1" applyBorder="1" applyProtection="1">
      <protection hidden="1"/>
    </xf>
    <xf numFmtId="49" fontId="19" fillId="0" borderId="31" xfId="0" applyNumberFormat="1" applyFont="1" applyFill="1" applyBorder="1" applyAlignment="1" applyProtection="1">
      <alignment horizontal="center"/>
      <protection hidden="1"/>
    </xf>
    <xf numFmtId="166" fontId="19" fillId="0" borderId="18" xfId="0" applyNumberFormat="1" applyFont="1" applyFill="1" applyBorder="1" applyAlignment="1" applyProtection="1">
      <alignment horizontal="center"/>
      <protection hidden="1"/>
    </xf>
    <xf numFmtId="0" fontId="19" fillId="0" borderId="18" xfId="0" applyFont="1" applyFill="1" applyBorder="1" applyAlignment="1" applyProtection="1">
      <alignment horizontal="center"/>
      <protection hidden="1"/>
    </xf>
    <xf numFmtId="167" fontId="19" fillId="0" borderId="8" xfId="0" applyNumberFormat="1" applyFont="1" applyFill="1" applyBorder="1" applyAlignment="1" applyProtection="1">
      <alignment horizontal="center"/>
      <protection hidden="1"/>
    </xf>
    <xf numFmtId="49" fontId="19" fillId="0" borderId="16" xfId="0" applyNumberFormat="1" applyFont="1" applyFill="1" applyBorder="1" applyAlignment="1" applyProtection="1">
      <alignment horizontal="center"/>
      <protection hidden="1"/>
    </xf>
    <xf numFmtId="0" fontId="19" fillId="0" borderId="30" xfId="0" applyFont="1" applyFill="1" applyBorder="1" applyProtection="1">
      <protection hidden="1"/>
    </xf>
    <xf numFmtId="167" fontId="19" fillId="0" borderId="1" xfId="0" applyNumberFormat="1" applyFont="1" applyFill="1" applyBorder="1" applyAlignment="1" applyProtection="1">
      <alignment horizontal="center"/>
      <protection hidden="1"/>
    </xf>
    <xf numFmtId="0" fontId="20" fillId="0" borderId="8" xfId="0" applyFont="1" applyFill="1" applyBorder="1" applyAlignment="1" applyProtection="1">
      <alignment horizontal="center"/>
      <protection hidden="1"/>
    </xf>
    <xf numFmtId="0" fontId="19" fillId="0" borderId="8" xfId="0" applyFont="1" applyFill="1" applyBorder="1" applyAlignment="1" applyProtection="1">
      <alignment horizontal="center"/>
      <protection hidden="1"/>
    </xf>
    <xf numFmtId="0" fontId="18" fillId="0" borderId="7" xfId="0" applyFont="1" applyFill="1" applyBorder="1" applyAlignment="1" applyProtection="1">
      <alignment horizontal="left"/>
      <protection hidden="1"/>
    </xf>
    <xf numFmtId="0" fontId="18" fillId="0" borderId="9" xfId="0" applyFont="1" applyFill="1" applyBorder="1" applyAlignment="1" applyProtection="1">
      <alignment horizontal="center"/>
      <protection hidden="1"/>
    </xf>
    <xf numFmtId="0" fontId="18" fillId="0" borderId="6" xfId="0" applyFont="1" applyFill="1" applyBorder="1" applyAlignment="1" applyProtection="1">
      <alignment horizontal="center"/>
      <protection hidden="1"/>
    </xf>
    <xf numFmtId="49" fontId="17" fillId="0" borderId="30" xfId="0" applyNumberFormat="1" applyFont="1" applyFill="1" applyBorder="1" applyAlignment="1" applyProtection="1">
      <alignment horizontal="center"/>
      <protection hidden="1"/>
    </xf>
    <xf numFmtId="49" fontId="0" fillId="0" borderId="28" xfId="0" applyNumberFormat="1" applyFill="1" applyBorder="1" applyAlignment="1" applyProtection="1">
      <alignment horizontal="center"/>
      <protection hidden="1"/>
    </xf>
    <xf numFmtId="49" fontId="0" fillId="0" borderId="17" xfId="0" applyNumberFormat="1" applyFill="1" applyBorder="1" applyAlignment="1" applyProtection="1">
      <alignment horizontal="center"/>
      <protection hidden="1"/>
    </xf>
    <xf numFmtId="49" fontId="0" fillId="0" borderId="30" xfId="0" applyNumberForma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4" fillId="0" borderId="19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Protection="1">
      <protection hidden="1"/>
    </xf>
    <xf numFmtId="0" fontId="24" fillId="6" borderId="14" xfId="0" applyFont="1" applyFill="1" applyBorder="1" applyAlignment="1">
      <alignment horizontal="center" vertical="center" wrapText="1"/>
    </xf>
    <xf numFmtId="167" fontId="24" fillId="6" borderId="6" xfId="0" applyNumberFormat="1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3" fontId="35" fillId="6" borderId="22" xfId="0" applyNumberFormat="1" applyFont="1" applyFill="1" applyBorder="1" applyAlignment="1" applyProtection="1">
      <alignment vertical="center" wrapText="1"/>
      <protection hidden="1"/>
    </xf>
    <xf numFmtId="0" fontId="24" fillId="6" borderId="14" xfId="0" applyFont="1" applyFill="1" applyBorder="1" applyAlignment="1" applyProtection="1">
      <alignment horizontal="center" vertical="center"/>
      <protection hidden="1"/>
    </xf>
    <xf numFmtId="0" fontId="24" fillId="6" borderId="14" xfId="0" applyFont="1" applyFill="1" applyBorder="1" applyAlignment="1" applyProtection="1">
      <alignment horizontal="center" vertical="center" wrapText="1"/>
      <protection hidden="1"/>
    </xf>
    <xf numFmtId="0" fontId="95" fillId="6" borderId="0" xfId="0" applyFont="1" applyFill="1" applyBorder="1" applyAlignment="1" applyProtection="1">
      <alignment horizontal="center" vertical="center"/>
      <protection hidden="1"/>
    </xf>
    <xf numFmtId="0" fontId="0" fillId="6" borderId="0" xfId="0" applyFont="1" applyFill="1"/>
    <xf numFmtId="177" fontId="24" fillId="6" borderId="0" xfId="0" applyNumberFormat="1" applyFont="1" applyFill="1" applyBorder="1" applyAlignment="1" applyProtection="1">
      <alignment horizontal="center" vertical="center" wrapText="1"/>
      <protection hidden="1"/>
    </xf>
    <xf numFmtId="177" fontId="24" fillId="6" borderId="0" xfId="0" applyNumberFormat="1" applyFont="1" applyFill="1" applyBorder="1" applyAlignment="1" applyProtection="1">
      <alignment horizontal="right" vertical="center" wrapText="1"/>
      <protection hidden="1"/>
    </xf>
    <xf numFmtId="167" fontId="24" fillId="6" borderId="0" xfId="0" applyNumberFormat="1" applyFont="1" applyFill="1" applyBorder="1" applyAlignment="1" applyProtection="1">
      <alignment horizontal="right" vertical="center" wrapText="1"/>
      <protection hidden="1"/>
    </xf>
    <xf numFmtId="177" fontId="22" fillId="6" borderId="0" xfId="0" applyNumberFormat="1" applyFont="1" applyFill="1" applyBorder="1" applyAlignment="1" applyProtection="1">
      <alignment horizontal="right" vertical="center" wrapText="1"/>
      <protection hidden="1"/>
    </xf>
    <xf numFmtId="3" fontId="35" fillId="6" borderId="12" xfId="0" applyNumberFormat="1" applyFont="1" applyFill="1" applyBorder="1" applyAlignment="1" applyProtection="1">
      <alignment horizontal="right"/>
      <protection hidden="1"/>
    </xf>
    <xf numFmtId="0" fontId="24" fillId="6" borderId="2" xfId="0" applyFont="1" applyFill="1" applyBorder="1" applyAlignment="1" applyProtection="1">
      <alignment horizontal="center" vertical="center" wrapText="1"/>
      <protection hidden="1"/>
    </xf>
    <xf numFmtId="0" fontId="24" fillId="6" borderId="7" xfId="0" applyFont="1" applyFill="1" applyBorder="1" applyAlignment="1" applyProtection="1">
      <alignment horizontal="center" vertical="center" wrapText="1"/>
      <protection hidden="1"/>
    </xf>
    <xf numFmtId="1" fontId="24" fillId="6" borderId="6" xfId="0" applyNumberFormat="1" applyFont="1" applyFill="1" applyBorder="1" applyAlignment="1" applyProtection="1">
      <alignment horizontal="center" vertical="center" wrapText="1"/>
      <protection hidden="1"/>
    </xf>
    <xf numFmtId="0" fontId="24" fillId="6" borderId="6" xfId="0" applyFont="1" applyFill="1" applyBorder="1" applyAlignment="1" applyProtection="1">
      <alignment horizontal="center" vertical="center" wrapText="1"/>
      <protection hidden="1"/>
    </xf>
    <xf numFmtId="0" fontId="24" fillId="6" borderId="6" xfId="0" applyFont="1" applyFill="1" applyBorder="1" applyAlignment="1" applyProtection="1">
      <alignment horizontal="center" vertical="center"/>
      <protection hidden="1"/>
    </xf>
    <xf numFmtId="3" fontId="36" fillId="6" borderId="1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16" xfId="0" applyNumberFormat="1" applyFont="1" applyFill="1" applyBorder="1" applyAlignment="1" applyProtection="1">
      <alignment vertical="center" wrapText="1"/>
      <protection hidden="1"/>
    </xf>
    <xf numFmtId="178" fontId="22" fillId="6" borderId="30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0" xfId="0" applyFont="1" applyFill="1"/>
    <xf numFmtId="3" fontId="36" fillId="6" borderId="22" xfId="0" applyNumberFormat="1" applyFont="1" applyFill="1" applyBorder="1" applyAlignment="1" applyProtection="1">
      <alignment vertical="center" wrapText="1"/>
      <protection hidden="1"/>
    </xf>
    <xf numFmtId="178" fontId="22" fillId="6" borderId="33" xfId="0" applyNumberFormat="1" applyFont="1" applyFill="1" applyBorder="1" applyAlignment="1" applyProtection="1">
      <alignment horizontal="center" vertical="center" wrapText="1"/>
      <protection hidden="1"/>
    </xf>
    <xf numFmtId="3" fontId="37" fillId="6" borderId="18" xfId="0" applyNumberFormat="1" applyFont="1" applyFill="1" applyBorder="1" applyAlignment="1" applyProtection="1">
      <alignment horizontal="center" vertical="center" wrapText="1"/>
      <protection hidden="1"/>
    </xf>
    <xf numFmtId="3" fontId="37" fillId="6" borderId="22" xfId="0" applyNumberFormat="1" applyFont="1" applyFill="1" applyBorder="1" applyAlignment="1" applyProtection="1">
      <alignment vertical="center" wrapText="1"/>
      <protection hidden="1"/>
    </xf>
    <xf numFmtId="178" fontId="33" fillId="6" borderId="33" xfId="0" applyNumberFormat="1" applyFont="1" applyFill="1" applyBorder="1" applyAlignment="1" applyProtection="1">
      <alignment horizontal="center" vertical="center" wrapText="1"/>
      <protection hidden="1"/>
    </xf>
    <xf numFmtId="0" fontId="15" fillId="6" borderId="0" xfId="0" applyFont="1" applyFill="1"/>
    <xf numFmtId="3" fontId="35" fillId="6" borderId="18" xfId="0" applyNumberFormat="1" applyFont="1" applyFill="1" applyBorder="1" applyAlignment="1" applyProtection="1">
      <alignment horizontal="center" vertical="center" wrapText="1"/>
      <protection hidden="1"/>
    </xf>
    <xf numFmtId="178" fontId="24" fillId="6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18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2" xfId="0" applyNumberFormat="1" applyFont="1" applyFill="1" applyBorder="1" applyAlignment="1" applyProtection="1">
      <alignment horizontal="center" vertical="center" wrapText="1"/>
      <protection hidden="1"/>
    </xf>
    <xf numFmtId="3" fontId="36" fillId="6" borderId="7" xfId="0" applyNumberFormat="1" applyFont="1" applyFill="1" applyBorder="1" applyAlignment="1" applyProtection="1">
      <alignment vertical="center" wrapText="1"/>
      <protection hidden="1"/>
    </xf>
    <xf numFmtId="178" fontId="22" fillId="6" borderId="6" xfId="0" applyNumberFormat="1" applyFont="1" applyFill="1" applyBorder="1" applyAlignment="1" applyProtection="1">
      <alignment horizontal="center" vertical="center" wrapText="1"/>
      <protection hidden="1"/>
    </xf>
    <xf numFmtId="167" fontId="0" fillId="6" borderId="0" xfId="0" applyNumberFormat="1" applyFont="1" applyFill="1"/>
    <xf numFmtId="179" fontId="36" fillId="6" borderId="16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13" xfId="0" applyNumberFormat="1" applyFont="1" applyFill="1" applyBorder="1" applyAlignment="1" applyProtection="1">
      <alignment horizontal="center" vertical="center" wrapText="1"/>
      <protection hidden="1"/>
    </xf>
    <xf numFmtId="178" fontId="36" fillId="6" borderId="30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22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32" xfId="0" applyNumberFormat="1" applyFont="1" applyFill="1" applyBorder="1" applyAlignment="1" applyProtection="1">
      <alignment horizontal="center" vertical="center" wrapText="1"/>
      <protection hidden="1"/>
    </xf>
    <xf numFmtId="178" fontId="36" fillId="6" borderId="33" xfId="0" applyNumberFormat="1" applyFont="1" applyFill="1" applyBorder="1" applyAlignment="1" applyProtection="1">
      <alignment horizontal="center" vertical="center" wrapText="1"/>
      <protection hidden="1"/>
    </xf>
    <xf numFmtId="178" fontId="97" fillId="6" borderId="33" xfId="0" applyNumberFormat="1" applyFont="1" applyFill="1" applyBorder="1" applyAlignment="1" applyProtection="1">
      <alignment horizontal="center" vertical="center" wrapText="1"/>
      <protection hidden="1"/>
    </xf>
    <xf numFmtId="179" fontId="37" fillId="6" borderId="22" xfId="0" applyNumberFormat="1" applyFont="1" applyFill="1" applyBorder="1" applyAlignment="1" applyProtection="1">
      <alignment horizontal="center" vertical="center" wrapText="1"/>
      <protection hidden="1"/>
    </xf>
    <xf numFmtId="179" fontId="37" fillId="6" borderId="32" xfId="0" applyNumberFormat="1" applyFont="1" applyFill="1" applyBorder="1" applyAlignment="1" applyProtection="1">
      <alignment horizontal="center" vertical="center" wrapText="1"/>
      <protection hidden="1"/>
    </xf>
    <xf numFmtId="178" fontId="37" fillId="6" borderId="33" xfId="0" applyNumberFormat="1" applyFont="1" applyFill="1" applyBorder="1" applyAlignment="1" applyProtection="1">
      <alignment horizontal="center" vertical="center" wrapText="1"/>
      <protection hidden="1"/>
    </xf>
    <xf numFmtId="179" fontId="98" fillId="6" borderId="45" xfId="0" applyNumberFormat="1" applyFont="1" applyFill="1" applyBorder="1" applyAlignment="1" applyProtection="1">
      <alignment horizontal="center" vertical="center" wrapText="1"/>
      <protection hidden="1"/>
    </xf>
    <xf numFmtId="179" fontId="35" fillId="6" borderId="22" xfId="0" applyNumberFormat="1" applyFont="1" applyFill="1" applyBorder="1" applyAlignment="1" applyProtection="1">
      <alignment horizontal="center" vertical="center" wrapText="1"/>
      <protection hidden="1"/>
    </xf>
    <xf numFmtId="179" fontId="35" fillId="6" borderId="32" xfId="0" applyNumberFormat="1" applyFont="1" applyFill="1" applyBorder="1" applyAlignment="1" applyProtection="1">
      <alignment horizontal="center" vertical="center" wrapText="1"/>
      <protection hidden="1"/>
    </xf>
    <xf numFmtId="178" fontId="35" fillId="6" borderId="33" xfId="0" applyNumberFormat="1" applyFont="1" applyFill="1" applyBorder="1" applyAlignment="1" applyProtection="1">
      <alignment horizontal="center" vertical="center" wrapText="1"/>
      <protection hidden="1"/>
    </xf>
    <xf numFmtId="178" fontId="99" fillId="6" borderId="33" xfId="0" applyNumberFormat="1" applyFont="1" applyFill="1" applyBorder="1" applyAlignment="1" applyProtection="1">
      <alignment horizontal="center" vertical="center" wrapText="1"/>
      <protection hidden="1"/>
    </xf>
    <xf numFmtId="178" fontId="100" fillId="6" borderId="33" xfId="0" applyNumberFormat="1" applyFont="1" applyFill="1" applyBorder="1" applyAlignment="1" applyProtection="1">
      <alignment horizontal="center" vertical="center" wrapText="1"/>
      <protection hidden="1"/>
    </xf>
    <xf numFmtId="178" fontId="98" fillId="6" borderId="33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11" xfId="0" applyNumberFormat="1" applyFont="1" applyFill="1" applyBorder="1" applyAlignment="1" applyProtection="1">
      <alignment horizontal="center" vertical="center" wrapText="1"/>
      <protection hidden="1"/>
    </xf>
    <xf numFmtId="179" fontId="36" fillId="6" borderId="14" xfId="0" applyNumberFormat="1" applyFont="1" applyFill="1" applyBorder="1" applyAlignment="1" applyProtection="1">
      <alignment horizontal="center" vertical="center" wrapText="1"/>
      <protection hidden="1"/>
    </xf>
    <xf numFmtId="178" fontId="36" fillId="6" borderId="6" xfId="0" applyNumberFormat="1" applyFont="1" applyFill="1" applyBorder="1" applyAlignment="1" applyProtection="1">
      <alignment horizontal="center" vertical="center" wrapText="1"/>
      <protection hidden="1"/>
    </xf>
    <xf numFmtId="0" fontId="95" fillId="6" borderId="0" xfId="0" applyFont="1" applyFill="1"/>
    <xf numFmtId="167" fontId="95" fillId="6" borderId="0" xfId="0" applyNumberFormat="1" applyFont="1" applyFill="1"/>
    <xf numFmtId="1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>
      <alignment horizontal="left" vertical="center"/>
    </xf>
    <xf numFmtId="1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hidden="1"/>
    </xf>
    <xf numFmtId="0" fontId="19" fillId="0" borderId="12" xfId="0" applyFont="1" applyFill="1" applyBorder="1" applyAlignment="1" applyProtection="1">
      <alignment horizontal="center"/>
      <protection hidden="1"/>
    </xf>
    <xf numFmtId="166" fontId="2" fillId="0" borderId="0" xfId="0" applyNumberFormat="1" applyFont="1" applyFill="1" applyBorder="1" applyAlignment="1" applyProtection="1">
      <alignment horizontal="center"/>
      <protection hidden="1"/>
    </xf>
    <xf numFmtId="0" fontId="95" fillId="6" borderId="0" xfId="0" applyFont="1" applyFill="1" applyAlignment="1">
      <alignment horizontal="right"/>
    </xf>
    <xf numFmtId="0" fontId="38" fillId="6" borderId="0" xfId="0" applyFont="1" applyFill="1" applyBorder="1" applyAlignment="1" applyProtection="1">
      <alignment horizontal="center" vertical="center"/>
      <protection hidden="1"/>
    </xf>
    <xf numFmtId="0" fontId="36" fillId="6" borderId="7" xfId="0" applyFont="1" applyFill="1" applyBorder="1" applyAlignment="1" applyProtection="1">
      <alignment horizontal="center" vertical="center" wrapText="1"/>
      <protection hidden="1"/>
    </xf>
    <xf numFmtId="0" fontId="36" fillId="6" borderId="9" xfId="0" applyFont="1" applyFill="1" applyBorder="1" applyAlignment="1" applyProtection="1">
      <alignment horizontal="center" vertical="center" wrapText="1"/>
      <protection hidden="1"/>
    </xf>
    <xf numFmtId="0" fontId="36" fillId="6" borderId="6" xfId="0" applyFont="1" applyFill="1" applyBorder="1" applyAlignment="1" applyProtection="1">
      <alignment horizontal="center" vertical="center" wrapText="1"/>
      <protection hidden="1"/>
    </xf>
    <xf numFmtId="0" fontId="35" fillId="6" borderId="5" xfId="0" applyFont="1" applyFill="1" applyBorder="1" applyAlignment="1" applyProtection="1">
      <alignment horizontal="center" vertical="center" wrapText="1"/>
      <protection hidden="1"/>
    </xf>
    <xf numFmtId="0" fontId="35" fillId="6" borderId="1" xfId="0" applyFont="1" applyFill="1" applyBorder="1" applyAlignment="1" applyProtection="1">
      <alignment horizontal="center" vertical="center" wrapText="1"/>
      <protection hidden="1"/>
    </xf>
    <xf numFmtId="0" fontId="35" fillId="6" borderId="20" xfId="0" applyFont="1" applyFill="1" applyBorder="1" applyAlignment="1" applyProtection="1">
      <alignment horizontal="center" vertical="center" wrapText="1"/>
      <protection hidden="1"/>
    </xf>
    <xf numFmtId="0" fontId="35" fillId="6" borderId="16" xfId="0" applyFont="1" applyFill="1" applyBorder="1" applyAlignment="1" applyProtection="1">
      <alignment horizontal="center" vertical="center" wrapText="1"/>
      <protection hidden="1"/>
    </xf>
    <xf numFmtId="0" fontId="35" fillId="6" borderId="7" xfId="0" applyFont="1" applyFill="1" applyBorder="1" applyAlignment="1" applyProtection="1">
      <alignment horizontal="center" vertical="center" wrapText="1"/>
      <protection hidden="1"/>
    </xf>
    <xf numFmtId="0" fontId="35" fillId="6" borderId="9" xfId="0" applyFont="1" applyFill="1" applyBorder="1" applyAlignment="1" applyProtection="1">
      <alignment horizontal="center" vertical="center" wrapText="1"/>
      <protection hidden="1"/>
    </xf>
    <xf numFmtId="0" fontId="35" fillId="6" borderId="6" xfId="0" applyFont="1" applyFill="1" applyBorder="1" applyAlignment="1" applyProtection="1">
      <alignment horizontal="center" vertical="center" wrapText="1"/>
      <protection hidden="1"/>
    </xf>
    <xf numFmtId="0" fontId="35" fillId="6" borderId="2" xfId="0" applyFont="1" applyFill="1" applyBorder="1" applyAlignment="1" applyProtection="1">
      <alignment horizontal="center" vertical="center" wrapText="1"/>
      <protection hidden="1"/>
    </xf>
  </cellXfs>
  <cellStyles count="368">
    <cellStyle name="_Fakt_2" xfId="2"/>
    <cellStyle name="_rozhufrovka 2009" xfId="3"/>
    <cellStyle name="_АТиСТ 5а МТР липень 2008" xfId="4"/>
    <cellStyle name="_ПРГК сводний_" xfId="5"/>
    <cellStyle name="_УТГ" xfId="6"/>
    <cellStyle name="_Феодосия 5а МТР липень 2008" xfId="7"/>
    <cellStyle name="_ХТГ довідка." xfId="8"/>
    <cellStyle name="_Шебелинка 5а МТР липень 2008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1 3" xfId="17"/>
    <cellStyle name="20% - Акцент2 2" xfId="18"/>
    <cellStyle name="20% - Акцент2 3" xfId="19"/>
    <cellStyle name="20% - Акцент3 2" xfId="20"/>
    <cellStyle name="20% - Акцент3 3" xfId="21"/>
    <cellStyle name="20% - Акцент4 2" xfId="22"/>
    <cellStyle name="20% - Акцент4 3" xfId="23"/>
    <cellStyle name="20% - Акцент5 2" xfId="24"/>
    <cellStyle name="20% - Акцент5 3" xfId="25"/>
    <cellStyle name="20% - Акцент6 2" xfId="26"/>
    <cellStyle name="20% - Акцент6 3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Акцент1 2" xfId="34"/>
    <cellStyle name="40% - Акцент1 3" xfId="35"/>
    <cellStyle name="40% - Акцент2 2" xfId="36"/>
    <cellStyle name="40% - Акцент2 3" xfId="37"/>
    <cellStyle name="40% - Акцент3 2" xfId="38"/>
    <cellStyle name="40% - Акцент3 3" xfId="39"/>
    <cellStyle name="40% - Акцент4 2" xfId="40"/>
    <cellStyle name="40% - Акцент4 3" xfId="41"/>
    <cellStyle name="40% - Акцент5 2" xfId="42"/>
    <cellStyle name="40% - Акцент5 3" xfId="43"/>
    <cellStyle name="40% - Акцент6 2" xfId="44"/>
    <cellStyle name="40% - Акцент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Акцент1 2" xfId="52"/>
    <cellStyle name="60% - Акцент1 3" xfId="53"/>
    <cellStyle name="60% - Акцент2 2" xfId="54"/>
    <cellStyle name="60% - Акцент2 3" xfId="55"/>
    <cellStyle name="60% - Акцент3 2" xfId="56"/>
    <cellStyle name="60% - Акцент3 3" xfId="57"/>
    <cellStyle name="60% - Акцент4 2" xfId="58"/>
    <cellStyle name="60% - Акцент4 3" xfId="59"/>
    <cellStyle name="60% - Акцент5 2" xfId="60"/>
    <cellStyle name="60% - Акцент5 3" xfId="61"/>
    <cellStyle name="60% - Акцент6 2" xfId="62"/>
    <cellStyle name="60% - Акцент6 3" xfId="63"/>
    <cellStyle name="Accent1" xfId="64"/>
    <cellStyle name="Accent2" xfId="65"/>
    <cellStyle name="Accent3" xfId="66"/>
    <cellStyle name="Accent4" xfId="67"/>
    <cellStyle name="Accent5" xfId="68"/>
    <cellStyle name="Accent6" xfId="69"/>
    <cellStyle name="Bad" xfId="70"/>
    <cellStyle name="Calculation" xfId="71"/>
    <cellStyle name="Check Cell" xfId="72"/>
    <cellStyle name="Column-Header" xfId="73"/>
    <cellStyle name="Column-Header 2" xfId="74"/>
    <cellStyle name="Column-Header 3" xfId="75"/>
    <cellStyle name="Column-Header 4" xfId="76"/>
    <cellStyle name="Column-Header 5" xfId="77"/>
    <cellStyle name="Column-Header 6" xfId="78"/>
    <cellStyle name="Column-Header 7" xfId="79"/>
    <cellStyle name="Column-Header 7 2" xfId="80"/>
    <cellStyle name="Column-Header 8" xfId="81"/>
    <cellStyle name="Column-Header 8 2" xfId="82"/>
    <cellStyle name="Column-Header 9" xfId="83"/>
    <cellStyle name="Column-Header 9 2" xfId="84"/>
    <cellStyle name="Column-Header_Zvit rux-koshtiv 2010 Департамент " xfId="85"/>
    <cellStyle name="Comma_2005_03_15-Финансовый_БГ" xfId="86"/>
    <cellStyle name="Define-Column" xfId="87"/>
    <cellStyle name="Define-Column 10" xfId="88"/>
    <cellStyle name="Define-Column 2" xfId="89"/>
    <cellStyle name="Define-Column 3" xfId="90"/>
    <cellStyle name="Define-Column 4" xfId="91"/>
    <cellStyle name="Define-Column 5" xfId="92"/>
    <cellStyle name="Define-Column 6" xfId="93"/>
    <cellStyle name="Define-Column 7" xfId="94"/>
    <cellStyle name="Define-Column 7 2" xfId="95"/>
    <cellStyle name="Define-Column 7 3" xfId="96"/>
    <cellStyle name="Define-Column 8" xfId="97"/>
    <cellStyle name="Define-Column 8 2" xfId="98"/>
    <cellStyle name="Define-Column 8 3" xfId="99"/>
    <cellStyle name="Define-Column 9" xfId="100"/>
    <cellStyle name="Define-Column 9 2" xfId="101"/>
    <cellStyle name="Define-Column 9 3" xfId="102"/>
    <cellStyle name="Define-Column_Zvit rux-koshtiv 2010 Департамент " xfId="103"/>
    <cellStyle name="Explanatory Text" xfId="104"/>
    <cellStyle name="FS10" xfId="105"/>
    <cellStyle name="Good" xfId="106"/>
    <cellStyle name="Heading 1" xfId="107"/>
    <cellStyle name="Heading 2" xfId="108"/>
    <cellStyle name="Heading 3" xfId="109"/>
    <cellStyle name="Heading 4" xfId="110"/>
    <cellStyle name="Hyperlink 2" xfId="111"/>
    <cellStyle name="Iau?iue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" xfId="182"/>
    <cellStyle name="Normal 2" xfId="183"/>
    <cellStyle name="Normal_2005_03_15-Финансовый_БГ" xfId="184"/>
    <cellStyle name="Note" xfId="185"/>
    <cellStyle name="Number-Cells" xfId="186"/>
    <cellStyle name="Number-Cells-Column2" xfId="187"/>
    <cellStyle name="Number-Cells-Column5" xfId="188"/>
    <cellStyle name="Output" xfId="189"/>
    <cellStyle name="Row-Header" xfId="190"/>
    <cellStyle name="Row-Header 2" xfId="191"/>
    <cellStyle name="Title" xfId="192"/>
    <cellStyle name="Total" xfId="193"/>
    <cellStyle name="Warning Text" xfId="194"/>
    <cellStyle name="Акцент1 2" xfId="195"/>
    <cellStyle name="Акцент1 3" xfId="196"/>
    <cellStyle name="Акцент2 2" xfId="197"/>
    <cellStyle name="Акцент2 3" xfId="198"/>
    <cellStyle name="Акцент3 2" xfId="199"/>
    <cellStyle name="Акцент3 3" xfId="200"/>
    <cellStyle name="Акцент4 2" xfId="201"/>
    <cellStyle name="Акцент4 3" xfId="202"/>
    <cellStyle name="Акцент5 2" xfId="203"/>
    <cellStyle name="Акцент5 3" xfId="204"/>
    <cellStyle name="Акцент6 2" xfId="205"/>
    <cellStyle name="Акцент6 3" xfId="206"/>
    <cellStyle name="Ввод  2" xfId="207"/>
    <cellStyle name="Ввод  3" xfId="208"/>
    <cellStyle name="Вывод 2" xfId="209"/>
    <cellStyle name="Вывод 3" xfId="210"/>
    <cellStyle name="Вычисление 2" xfId="211"/>
    <cellStyle name="Вычисление 3" xfId="212"/>
    <cellStyle name="Денежный 2" xfId="213"/>
    <cellStyle name="Денежный 2 2" xfId="214"/>
    <cellStyle name="Заголовок 1 2" xfId="215"/>
    <cellStyle name="Заголовок 1 3" xfId="216"/>
    <cellStyle name="Заголовок 2 2" xfId="217"/>
    <cellStyle name="Заголовок 2 3" xfId="218"/>
    <cellStyle name="Заголовок 3 2" xfId="219"/>
    <cellStyle name="Заголовок 3 3" xfId="220"/>
    <cellStyle name="Заголовок 4 2" xfId="221"/>
    <cellStyle name="Заголовок 4 3" xfId="222"/>
    <cellStyle name="Итог 2" xfId="223"/>
    <cellStyle name="Итог 3" xfId="224"/>
    <cellStyle name="Контрольная ячейка 2" xfId="225"/>
    <cellStyle name="Контрольная ячейка 3" xfId="226"/>
    <cellStyle name="Название 2" xfId="227"/>
    <cellStyle name="Название 3" xfId="228"/>
    <cellStyle name="Нейтральный 2" xfId="229"/>
    <cellStyle name="Нейтральный 3" xfId="230"/>
    <cellStyle name="Обычный" xfId="0" builtinId="0"/>
    <cellStyle name="Обычный 10" xfId="231"/>
    <cellStyle name="Обычный 11" xfId="232"/>
    <cellStyle name="Обычный 12" xfId="233"/>
    <cellStyle name="Обычный 13" xfId="234"/>
    <cellStyle name="Обычный 14" xfId="235"/>
    <cellStyle name="Обычный 15" xfId="236"/>
    <cellStyle name="Обычный 16" xfId="237"/>
    <cellStyle name="Обычный 17" xfId="238"/>
    <cellStyle name="Обычный 18" xfId="239"/>
    <cellStyle name="Обычный 2 10" xfId="240"/>
    <cellStyle name="Обычный 2 11" xfId="241"/>
    <cellStyle name="Обычный 2 12" xfId="242"/>
    <cellStyle name="Обычный 2 13" xfId="243"/>
    <cellStyle name="Обычный 2 14" xfId="244"/>
    <cellStyle name="Обычный 2 15" xfId="245"/>
    <cellStyle name="Обычный 2 16" xfId="246"/>
    <cellStyle name="Обычный 2 2" xfId="247"/>
    <cellStyle name="Обычный 2 2 2" xfId="248"/>
    <cellStyle name="Обычный 2 2 3" xfId="249"/>
    <cellStyle name="Обычный 2 2 3 2" xfId="250"/>
    <cellStyle name="Обычный 2 2_Расшифровка прочих" xfId="251"/>
    <cellStyle name="Обычный 2 3" xfId="252"/>
    <cellStyle name="Обычный 2 4" xfId="253"/>
    <cellStyle name="Обычный 2 5" xfId="254"/>
    <cellStyle name="Обычный 2 6" xfId="255"/>
    <cellStyle name="Обычный 2 7" xfId="256"/>
    <cellStyle name="Обычный 2 8" xfId="257"/>
    <cellStyle name="Обычный 2 9" xfId="258"/>
    <cellStyle name="Обычный 3" xfId="259"/>
    <cellStyle name="Обычный 3 10" xfId="260"/>
    <cellStyle name="Обычный 3 10 2" xfId="261"/>
    <cellStyle name="Обычный 3 11" xfId="262"/>
    <cellStyle name="Обычный 3 11 2" xfId="263"/>
    <cellStyle name="Обычный 3 12" xfId="264"/>
    <cellStyle name="Обычный 3 12 2" xfId="265"/>
    <cellStyle name="Обычный 3 13" xfId="266"/>
    <cellStyle name="Обычный 3 13 2" xfId="267"/>
    <cellStyle name="Обычный 3 14" xfId="268"/>
    <cellStyle name="Обычный 3 2" xfId="269"/>
    <cellStyle name="Обычный 3 2 2" xfId="270"/>
    <cellStyle name="Обычный 3 3" xfId="271"/>
    <cellStyle name="Обычный 3 3 2" xfId="272"/>
    <cellStyle name="Обычный 3 4" xfId="273"/>
    <cellStyle name="Обычный 3 4 2" xfId="274"/>
    <cellStyle name="Обычный 3 5" xfId="275"/>
    <cellStyle name="Обычный 3 5 2" xfId="276"/>
    <cellStyle name="Обычный 3 6" xfId="277"/>
    <cellStyle name="Обычный 3 6 2" xfId="278"/>
    <cellStyle name="Обычный 3 7" xfId="279"/>
    <cellStyle name="Обычный 3 7 2" xfId="280"/>
    <cellStyle name="Обычный 3 8" xfId="281"/>
    <cellStyle name="Обычный 3 8 2" xfId="282"/>
    <cellStyle name="Обычный 3 9" xfId="283"/>
    <cellStyle name="Обычный 3 9 2" xfId="284"/>
    <cellStyle name="Обычный 3_Дефицит_7 млрд_0608_бс" xfId="285"/>
    <cellStyle name="Обычный 4" xfId="286"/>
    <cellStyle name="Обычный 4 2" xfId="287"/>
    <cellStyle name="Обычный 5" xfId="288"/>
    <cellStyle name="Обычный 5 2" xfId="289"/>
    <cellStyle name="Обычный 6" xfId="290"/>
    <cellStyle name="Обычный 6 2" xfId="291"/>
    <cellStyle name="Обычный 6 3" xfId="292"/>
    <cellStyle name="Обычный 6 4" xfId="293"/>
    <cellStyle name="Обычный 6_Дефицит_7 млрд_0608_бс" xfId="294"/>
    <cellStyle name="Обычный 7" xfId="295"/>
    <cellStyle name="Обычный 7 2" xfId="296"/>
    <cellStyle name="Обычный 8" xfId="297"/>
    <cellStyle name="Обычный 9" xfId="298"/>
    <cellStyle name="Обычный 9 2" xfId="299"/>
    <cellStyle name="Плохой 2" xfId="300"/>
    <cellStyle name="Плохой 3" xfId="301"/>
    <cellStyle name="Пояснение 2" xfId="302"/>
    <cellStyle name="Пояснение 3" xfId="303"/>
    <cellStyle name="Примечание 2" xfId="304"/>
    <cellStyle name="Примечание 3" xfId="305"/>
    <cellStyle name="Процентный" xfId="1" builtinId="5"/>
    <cellStyle name="Процентный 2" xfId="306"/>
    <cellStyle name="Процентный 2 10" xfId="307"/>
    <cellStyle name="Процентный 2 11" xfId="308"/>
    <cellStyle name="Процентный 2 12" xfId="309"/>
    <cellStyle name="Процентный 2 13" xfId="310"/>
    <cellStyle name="Процентный 2 14" xfId="311"/>
    <cellStyle name="Процентный 2 15" xfId="312"/>
    <cellStyle name="Процентный 2 16" xfId="313"/>
    <cellStyle name="Процентный 2 2" xfId="314"/>
    <cellStyle name="Процентный 2 3" xfId="315"/>
    <cellStyle name="Процентный 2 4" xfId="316"/>
    <cellStyle name="Процентный 2 5" xfId="317"/>
    <cellStyle name="Процентный 2 6" xfId="318"/>
    <cellStyle name="Процентный 2 7" xfId="319"/>
    <cellStyle name="Процентный 2 8" xfId="320"/>
    <cellStyle name="Процентный 2 9" xfId="321"/>
    <cellStyle name="Процентный 3" xfId="322"/>
    <cellStyle name="Процентный 4" xfId="323"/>
    <cellStyle name="Процентный 4 2" xfId="324"/>
    <cellStyle name="Связанная ячейка 2" xfId="325"/>
    <cellStyle name="Связанная ячейка 3" xfId="326"/>
    <cellStyle name="Стиль 1" xfId="327"/>
    <cellStyle name="Стиль 1 2" xfId="328"/>
    <cellStyle name="Стиль 1 3" xfId="329"/>
    <cellStyle name="Стиль 1 4" xfId="330"/>
    <cellStyle name="Стиль 1 5" xfId="331"/>
    <cellStyle name="Стиль 1 6" xfId="332"/>
    <cellStyle name="Стиль 1 7" xfId="333"/>
    <cellStyle name="Текст предупреждения 2" xfId="334"/>
    <cellStyle name="Текст предупреждения 3" xfId="335"/>
    <cellStyle name="Тысячи [0]_1.62" xfId="336"/>
    <cellStyle name="Тысячи_1.62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15" xfId="344"/>
    <cellStyle name="Финансовый 2 16" xfId="345"/>
    <cellStyle name="Финансовый 2 17" xfId="346"/>
    <cellStyle name="Финансовый 2 2" xfId="347"/>
    <cellStyle name="Финансовый 2 3" xfId="348"/>
    <cellStyle name="Финансовый 2 4" xfId="349"/>
    <cellStyle name="Финансовый 2 5" xfId="350"/>
    <cellStyle name="Финансовый 2 6" xfId="351"/>
    <cellStyle name="Финансовый 2 7" xfId="352"/>
    <cellStyle name="Финансовый 2 8" xfId="353"/>
    <cellStyle name="Финансовый 2 9" xfId="354"/>
    <cellStyle name="Финансовый 3" xfId="355"/>
    <cellStyle name="Финансовый 3 2" xfId="356"/>
    <cellStyle name="Финансовый 4" xfId="357"/>
    <cellStyle name="Финансовый 4 2" xfId="358"/>
    <cellStyle name="Финансовый 4 3" xfId="359"/>
    <cellStyle name="Финансовый 5" xfId="360"/>
    <cellStyle name="Финансовый 6" xfId="361"/>
    <cellStyle name="Финансовый 7" xfId="362"/>
    <cellStyle name="Хороший 2" xfId="363"/>
    <cellStyle name="Хороший 3" xfId="364"/>
    <cellStyle name="числовой" xfId="365"/>
    <cellStyle name="Ю" xfId="366"/>
    <cellStyle name="Ю-FreeSet_10" xfId="367"/>
  </cellStyles>
  <dxfs count="6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DF4E3"/>
      <rgbColor rgb="00800080"/>
      <rgbColor rgb="00E8E8D8"/>
      <rgbColor rgb="00ECECEC"/>
      <rgbColor rgb="00808080"/>
      <rgbColor rgb="00C9C9FF"/>
      <rgbColor rgb="00993366"/>
      <rgbColor rgb="00FBECE5"/>
      <rgbColor rgb="00E9FFFF"/>
      <rgbColor rgb="00660066"/>
      <rgbColor rgb="00FFB3B3"/>
      <rgbColor rgb="000066CC"/>
      <rgbColor rgb="00EAEBF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B9EEED"/>
      <rgbColor rgb="00ABFFFF"/>
      <rgbColor rgb="00AFFFAF"/>
      <rgbColor rgb="00FFFF99"/>
      <rgbColor rgb="00D9ECFF"/>
      <rgbColor rgb="00FEF4F4"/>
      <rgbColor rgb="00EAF2FE"/>
      <rgbColor rgb="00FFE0C1"/>
      <rgbColor rgb="003366FF"/>
      <rgbColor rgb="00E9ECDC"/>
      <rgbColor rgb="00F5FEE2"/>
      <rgbColor rgb="00FFEAC1"/>
      <rgbColor rgb="00FF9900"/>
      <rgbColor rgb="00FFCFAF"/>
      <rgbColor rgb="00E1E1EB"/>
      <rgbColor rgb="00969696"/>
      <rgbColor rgb="00003366"/>
      <rgbColor rgb="00339966"/>
      <rgbColor rgb="00003300"/>
      <rgbColor rgb="00333300"/>
      <rgbColor rgb="00993300"/>
      <rgbColor rgb="00993366"/>
      <rgbColor rgb="00EEE6E6"/>
      <rgbColor rgb="00333333"/>
    </indexedColors>
    <mruColors>
      <color rgb="FF0000CC"/>
      <color rgb="FFCCCCFF"/>
      <color rgb="FFFFFF99"/>
      <color rgb="FFFF0000"/>
      <color rgb="FF003399"/>
      <color rgb="FFFFFFCC"/>
      <color rgb="FF9999FF"/>
      <color rgb="FF0000FF"/>
      <color rgb="FFFF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4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image" Target="../media/image4.jpe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image" Target="../media/image4.jpe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UserShapes" Target="../drawings/drawing15.xml"/><Relationship Id="rId5" Type="http://schemas.openxmlformats.org/officeDocument/2006/relationships/image" Target="../media/image7.png"/><Relationship Id="rId4" Type="http://schemas.openxmlformats.org/officeDocument/2006/relationships/image" Target="../media/image6.jpe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image" Target="../media/image4.jpe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4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4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Південно-Західній залізниці
за 9 місяців 2009 р. 
</a:t>
            </a:r>
          </a:p>
        </c:rich>
      </c:tx>
      <c:layout>
        <c:manualLayout>
          <c:xMode val="edge"/>
          <c:yMode val="edge"/>
          <c:x val="0.17455155789050023"/>
          <c:y val="1.55279503105590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0571002761618994E-2"/>
          <c:y val="0.15527973857200264"/>
          <c:w val="0.93311656708535684"/>
          <c:h val="0.677019660173931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77603357737957E-2"/>
                  <c:y val="-6.6154760114754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009801284056509E-2"/>
                  <c:y val="-2.169408285479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501815479823667E-3"/>
                  <c:y val="-4.0701945419582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1088306344755277E-3"/>
                  <c:y val="-6.4363400767462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801242690285738E-3"/>
                  <c:y val="-9.9178661176471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8285958919486736E-4"/>
                  <c:y val="-1.2391895270256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794439026665734E-3"/>
                  <c:y val="-2.1009305774646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Gr_zal!$A$73:$A$79</c:f>
              <c:strCache>
                <c:ptCount val="7"/>
                <c:pt idx="0">
                  <c:v>Південно-Західна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Gr_zal!$B$73:$B$79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936605404226215E-4"/>
                  <c:y val="-2.1174234751287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2182436868245435E-3"/>
                  <c:y val="-1.960043909880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841856969286897E-3"/>
                  <c:y val="-1.6675518511635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8190953205222111E-3"/>
                  <c:y val="-2.3180163763171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216479016239349E-2"/>
                  <c:y val="-2.128591068608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1947752911846142E-3"/>
                  <c:y val="-2.894793989169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117449665820356E-2"/>
                  <c:y val="-3.0077987767511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Gr_zal!$A$73:$A$79</c:f>
              <c:strCache>
                <c:ptCount val="7"/>
                <c:pt idx="0">
                  <c:v>Південно-Західна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Gr_zal!$C$73:$C$79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9606786603916629E-3"/>
                  <c:y val="-1.7969296989615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252201632633275E-2"/>
                  <c:y val="-1.1496146358360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786530689788817E-2"/>
                  <c:y val="-1.3306780909551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22173059660118E-2"/>
                  <c:y val="-1.04718139033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356468952859127E-2"/>
                  <c:y val="-2.248604436708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860055906722885E-2"/>
                  <c:y val="-1.4026052956383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9113762667869383E-2"/>
                  <c:y val="-1.819193584466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Gr_zal!$A$73:$A$79</c:f>
              <c:strCache>
                <c:ptCount val="7"/>
                <c:pt idx="0">
                  <c:v>Південно-Західна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Gr_zal!$D$73:$D$79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750400"/>
        <c:axId val="91751936"/>
        <c:axId val="0"/>
      </c:bar3DChart>
      <c:catAx>
        <c:axId val="917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17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75193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175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61505953680749"/>
          <c:y val="0.32298201855202879"/>
          <c:w val="0.87928290366640549"/>
          <c:h val="0.503106568200713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Придніпровській залізниці 
за 9 місяців 2009 р.</a:t>
            </a:r>
          </a:p>
        </c:rich>
      </c:tx>
      <c:layout>
        <c:manualLayout>
          <c:xMode val="edge"/>
          <c:yMode val="edge"/>
          <c:x val="0.1440537771974483"/>
          <c:y val="1.623376623376623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42906006114568"/>
          <c:y val="0.36363636363636365"/>
          <c:w val="0.59631588331613028"/>
          <c:h val="0.45779220779220781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580906319637387E-4"/>
                  <c:y val="-0.123216416129801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862720123384334"/>
                  <c:y val="5.00579473020418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071678124690887"/>
                  <c:y val="-6.1028735044483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696336538609861E-2"/>
                  <c:y val="-0.115423185738146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828691064732904"/>
                  <c:y val="-4.35139925691106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Gr_zal!$A$102:$A$107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Gr_zal!$D$102:$D$107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894595461999417"/>
          <c:y val="0.33116883116883117"/>
          <c:w val="0.99162637333649883"/>
          <c:h val="0.85389610389610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Донецькій залізниці
за 9 місяців  2009 р.</a:t>
            </a:r>
          </a:p>
        </c:rich>
      </c:tx>
      <c:layout>
        <c:manualLayout>
          <c:xMode val="edge"/>
          <c:yMode val="edge"/>
          <c:x val="0.14381288459343919"/>
          <c:y val="1.618122977346278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50179512910478"/>
          <c:y val="0.36246069244504842"/>
          <c:w val="0.59866269618021672"/>
          <c:h val="0.45954837792140069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667335989017721E-2"/>
                  <c:y val="-0.1032789850390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74973838666854E-2"/>
                  <c:y val="-7.956025740566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183089941848475E-2"/>
                  <c:y val="-6.48732250438938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420023779213015E-2"/>
                  <c:y val="0.121952833791816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48262810924511"/>
                  <c:y val="2.0186908015713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5577934986060611E-2"/>
                  <c:y val="-3.91170845077094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Gr_zal!$A$109:$A$114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Gr_zal!$D$109:$D$114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926491630017813"/>
          <c:y val="0.18446669894418538"/>
          <c:w val="0.97993398818458721"/>
          <c:h val="0.679614028828920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Південно-Західній залізниці
 за 9 місяців  2009 р.
</a:t>
            </a:r>
          </a:p>
        </c:rich>
      </c:tx>
      <c:layout>
        <c:manualLayout>
          <c:xMode val="edge"/>
          <c:yMode val="edge"/>
          <c:x val="0.16917958119556661"/>
          <c:y val="1.623376623376623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42906006114568"/>
          <c:y val="0.36363636363636365"/>
          <c:w val="0.59631588331613028"/>
          <c:h val="0.45779220779220781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740124402242519E-2"/>
                  <c:y val="0.153339809796502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104323573796753E-2"/>
                  <c:y val="0.133410710024883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780919883140225E-2"/>
                  <c:y val="5.13024508300098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634823920221794E-2"/>
                  <c:y val="-0.158312710911136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277673598472332E-2"/>
                  <c:y val="-0.1134758155230596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143994293694633"/>
                  <c:y val="-0.121671609230664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Gr_zal!$A$74:$A$79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Gr_zal!$D$74:$D$79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44511709905604"/>
          <c:y val="0.21428571428571427"/>
          <c:w val="0.99162637333649872"/>
          <c:h val="0.685064935064935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875" b="1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175" b="1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Обсяги капітальних інвестицій на залізницях України за 9 місяців 2009 р. </a:t>
            </a:r>
            <a:endParaRPr lang="ru-RU" sz="875" b="1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875" b="1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22647368249093344"/>
          <c:y val="2.05127770159789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876938986556359E-2"/>
          <c:y val="0.14003590664272891"/>
          <c:w val="0.90796277145811788"/>
          <c:h val="0.780969479353680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Gr_zal!$B$1</c:f>
              <c:strCache>
                <c:ptCount val="1"/>
                <c:pt idx="0">
                  <c:v>#ССЫЛКА!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5078455162080902E-3"/>
                  <c:y val="-1.698885075263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543407513564589E-3"/>
                  <c:y val="-1.6763801960652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3766227773751679E-3"/>
                  <c:y val="-1.4814455885322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917693328664871E-3"/>
                  <c:y val="-1.446772999528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342054192554763E-4"/>
                  <c:y val="-1.580330663795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973416714844117E-3"/>
                  <c:y val="-2.1907441057047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3385609632278E-3"/>
                  <c:y val="-2.228970096686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Gr_zal!$A$44:$A$50</c:f>
              <c:strCache>
                <c:ptCount val="7"/>
                <c:pt idx="0">
                  <c:v>Всього по залізницях</c:v>
                </c:pt>
                <c:pt idx="1">
                  <c:v>Південно-Західна</c:v>
                </c:pt>
                <c:pt idx="2">
                  <c:v>Одеська</c:v>
                </c:pt>
                <c:pt idx="3">
                  <c:v>Південна</c:v>
                </c:pt>
                <c:pt idx="4">
                  <c:v>Донецька</c:v>
                </c:pt>
                <c:pt idx="5">
                  <c:v>Придніпровська</c:v>
                </c:pt>
                <c:pt idx="6">
                  <c:v>Львівська</c:v>
                </c:pt>
              </c:strCache>
            </c:strRef>
          </c:cat>
          <c:val>
            <c:numRef>
              <c:f>Gr_zal!$B$44:$B$50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Gr_zal!$C$1</c:f>
              <c:strCache>
                <c:ptCount val="1"/>
                <c:pt idx="0">
                  <c:v>#ССЫЛКА!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933905495525548E-2"/>
                  <c:y val="1.051053233730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19876664848161E-2"/>
                  <c:y val="-2.0248827870875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5294508817215006E-3"/>
                  <c:y val="-1.912824999439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748430489622117E-2"/>
                  <c:y val="-2.3720393925118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60274626995371E-2"/>
                  <c:y val="-2.9444242546604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6407700847114634E-3"/>
                  <c:y val="-2.0082643515714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928110589071952E-2"/>
                  <c:y val="-2.0623550261345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Gr_zal!$A$44:$A$50</c:f>
              <c:strCache>
                <c:ptCount val="7"/>
                <c:pt idx="0">
                  <c:v>Всього по залізницях</c:v>
                </c:pt>
                <c:pt idx="1">
                  <c:v>Південно-Західна</c:v>
                </c:pt>
                <c:pt idx="2">
                  <c:v>Одеська</c:v>
                </c:pt>
                <c:pt idx="3">
                  <c:v>Південна</c:v>
                </c:pt>
                <c:pt idx="4">
                  <c:v>Донецька</c:v>
                </c:pt>
                <c:pt idx="5">
                  <c:v>Придніпровська</c:v>
                </c:pt>
                <c:pt idx="6">
                  <c:v>Львівська</c:v>
                </c:pt>
              </c:strCache>
            </c:strRef>
          </c:cat>
          <c:val>
            <c:numRef>
              <c:f>Gr_zal!$C$44:$C$50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Gr_zal!$D$1</c:f>
              <c:strCache>
                <c:ptCount val="1"/>
                <c:pt idx="0">
                  <c:v>#ССЫЛКА!</c:v>
                </c:pt>
              </c:strCache>
            </c:strRef>
          </c:tx>
          <c:spPr>
            <a:solidFill>
              <a:srgbClr val="E9ECD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339117382819395E-2"/>
                  <c:y val="-2.416403077820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353340010368426E-2"/>
                  <c:y val="-2.2954079458016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367961631476513E-2"/>
                  <c:y val="-1.7679431096753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382184259025572E-2"/>
                  <c:y val="-2.355708100589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832775556623157E-2"/>
                  <c:y val="-2.3819817394620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1478990410583397E-2"/>
                  <c:y val="-2.183027121609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52733920152428E-2"/>
                  <c:y val="-2.902178253359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Gr_zal!$A$44:$A$50</c:f>
              <c:strCache>
                <c:ptCount val="7"/>
                <c:pt idx="0">
                  <c:v>Всього по залізницях</c:v>
                </c:pt>
                <c:pt idx="1">
                  <c:v>Південно-Західна</c:v>
                </c:pt>
                <c:pt idx="2">
                  <c:v>Одеська</c:v>
                </c:pt>
                <c:pt idx="3">
                  <c:v>Південна</c:v>
                </c:pt>
                <c:pt idx="4">
                  <c:v>Донецька</c:v>
                </c:pt>
                <c:pt idx="5">
                  <c:v>Придніпровська</c:v>
                </c:pt>
                <c:pt idx="6">
                  <c:v>Львівська</c:v>
                </c:pt>
              </c:strCache>
            </c:strRef>
          </c:cat>
          <c:val>
            <c:numRef>
              <c:f>Gr_zal!$D$44:$D$50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507456"/>
        <c:axId val="101508992"/>
        <c:axId val="0"/>
      </c:bar3DChart>
      <c:catAx>
        <c:axId val="1015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0150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50899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01507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868668387405929"/>
          <c:y val="0.35547576301615796"/>
          <c:w val="0.92864529900567405"/>
          <c:h val="0.47755834829443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5"/>
      <a:srcRect/>
      <a:tile tx="0" ty="0" sx="100000" sy="100000" flip="none" algn="tl"/>
    </a:blip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userShapes r:id="rId6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залізницях України за 9 місяців 2009 р. </a:t>
            </a:r>
          </a:p>
        </c:rich>
      </c:tx>
      <c:layout>
        <c:manualLayout>
          <c:xMode val="edge"/>
          <c:yMode val="edge"/>
          <c:x val="0.17373324185099268"/>
          <c:y val="2.39315417709231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963805584281282E-2"/>
          <c:y val="0.12567324955116696"/>
          <c:w val="0.95036194415718722"/>
          <c:h val="0.75942549371633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381215274667701E-2"/>
                  <c:y val="-1.3848397155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040748913624831E-3"/>
                  <c:y val="-1.685909774098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933159079003281E-3"/>
                  <c:y val="-9.4768153980752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213314985058005E-3"/>
                  <c:y val="-1.0154833209951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105725150436737E-3"/>
                  <c:y val="-1.1650492406397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20834520814613E-3"/>
                  <c:y val="-1.6467146734863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1429102644486033E-3"/>
                  <c:y val="-1.4807815689705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Gr_zal!$A$66:$A$72</c:f>
              <c:strCache>
                <c:ptCount val="7"/>
                <c:pt idx="0">
                  <c:v>Всього по залізницях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Gr_zal!$B$66:$B$72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040382490968361E-2"/>
                  <c:y val="1.4140565762612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088872422488079E-2"/>
                  <c:y val="-1.8572986069049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949829952745407E-3"/>
                  <c:y val="-1.330013235525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692373251689273E-3"/>
                  <c:y val="-1.7379366040783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714231041698882E-2"/>
                  <c:y val="-1.7228615653812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52089287701529E-2"/>
                  <c:y val="-1.8798573255266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199499493793881E-2"/>
                  <c:y val="-1.5720214460371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Gr_zal!$A$66:$A$72</c:f>
              <c:strCache>
                <c:ptCount val="7"/>
                <c:pt idx="0">
                  <c:v>Всього по залізницях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Gr_zal!$C$66:$C$72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630198112516186E-2"/>
                  <c:y val="-1.658003006034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770326279018665E-2"/>
                  <c:y val="-1.926428427215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047466662323883E-2"/>
                  <c:y val="-7.2848329856203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324099482394021E-2"/>
                  <c:y val="-1.3361329833770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396083891788604E-2"/>
                  <c:y val="-1.7636359557619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706951444926621E-2"/>
                  <c:y val="-1.409139242210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881314344497009E-2"/>
                  <c:y val="-2.076586580523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Gr_zal!$A$66:$A$72</c:f>
              <c:strCache>
                <c:ptCount val="7"/>
                <c:pt idx="0">
                  <c:v>Всього по залізницях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Gr_zal!$D$66:$D$72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077568"/>
        <c:axId val="82079104"/>
        <c:axId val="0"/>
      </c:bar3DChart>
      <c:catAx>
        <c:axId val="820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8207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07910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82077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868668387405929"/>
          <c:y val="0.35008976660682228"/>
          <c:w val="0.9379524291828667"/>
          <c:h val="0.454219030520646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 у загальному обсязі капітальних інвестицій
на залізницях України за 9 місяців  2009 р.
</a:t>
            </a:r>
          </a:p>
        </c:rich>
      </c:tx>
      <c:layout>
        <c:manualLayout>
          <c:xMode val="edge"/>
          <c:yMode val="edge"/>
          <c:x val="0.14477766523997779"/>
          <c:y val="5.4700801538048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82213029989659"/>
          <c:y val="0.29982046678635549"/>
          <c:w val="0.71251292657704235"/>
          <c:h val="0.49012567324955114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615248068138322"/>
                  <c:y val="-0.161919016533189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152320541111266"/>
                  <c:y val="0.172734459474616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929576279697209E-2"/>
                  <c:y val="-0.117587634878973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7067343055747773E-2"/>
                  <c:y val="-0.116518383919958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Gr_zal!$A$67:$A$72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Gr_zal!$D$67:$D$72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5542915019439999"/>
          <c:y val="0.88330341113105926"/>
          <c:w val="0.74353666372616289"/>
          <c:h val="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Львівській залізниці
за 9 місяців 2009 р. 
</a:t>
            </a:r>
          </a:p>
        </c:rich>
      </c:tx>
      <c:layout>
        <c:manualLayout>
          <c:xMode val="edge"/>
          <c:yMode val="edge"/>
          <c:x val="0.21335504885993486"/>
          <c:y val="1.5479876160990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0488599348534204E-2"/>
          <c:y val="0.15479876160990713"/>
          <c:w val="0.9332247557003257"/>
          <c:h val="0.6749226006191950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4999187805107428E-2"/>
                  <c:y val="3.6322208949887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916968033718889E-2"/>
                  <c:y val="3.5023036981058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577590260500835E-2"/>
                  <c:y val="5.190707198751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923251857361472E-2"/>
                  <c:y val="4.7178762097462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880239725735169E-3"/>
                  <c:y val="4.2217725880240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070635307394387E-2"/>
                  <c:y val="4.1728220504944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753246642215368E-2"/>
                  <c:y val="3.583692905259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Gr_zal!$A$80:$A$86</c:f>
              <c:strCache>
                <c:ptCount val="7"/>
                <c:pt idx="0">
                  <c:v>Львівська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Gr_zal!$B$80:$B$86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564184770063362E-2"/>
                  <c:y val="-1.857942679765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624244445014397E-2"/>
                  <c:y val="2.469759391531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702976053074782E-3"/>
                  <c:y val="3.438238950781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119221660810559E-3"/>
                  <c:y val="2.8491098055467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423418571049999E-2"/>
                  <c:y val="2.8653291403589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334042935186824E-2"/>
                  <c:y val="1.381861323062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4159976745577839E-2"/>
                  <c:y val="1.9411520928304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Gr_zal!$A$80:$A$86</c:f>
              <c:strCache>
                <c:ptCount val="7"/>
                <c:pt idx="0">
                  <c:v>Львівська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Gr_zal!$C$80:$C$86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015175220361296E-2"/>
                  <c:y val="3.24142918667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170253148323906E-4"/>
                  <c:y val="4.3926769215767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065933126437585E-3"/>
                  <c:y val="4.4133167564580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689596210897131E-2"/>
                  <c:y val="4.4014529143609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9114878555489988E-2"/>
                  <c:y val="3.0226469369347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7540160900082956E-2"/>
                  <c:y val="4.0286682430949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0623252712303545E-2"/>
                  <c:y val="3.5011985730885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Gr_zal!$A$80:$A$86</c:f>
              <c:strCache>
                <c:ptCount val="7"/>
                <c:pt idx="0">
                  <c:v>Львівська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Gr_zal!$D$80:$D$86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861760"/>
        <c:axId val="93863296"/>
        <c:axId val="0"/>
      </c:bar3DChart>
      <c:catAx>
        <c:axId val="9386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86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6329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861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661237785016285"/>
          <c:y val="0.32198142414860681"/>
          <c:w val="0.87947882736156346"/>
          <c:h val="0.50154798761609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Одеській залізниці
за 9 місяців 2009 р. 
</a:t>
            </a:r>
          </a:p>
        </c:rich>
      </c:tx>
      <c:layout>
        <c:manualLayout>
          <c:xMode val="edge"/>
          <c:yMode val="edge"/>
          <c:x val="0.21986970684039087"/>
          <c:y val="1.5479876160990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003257328990226E-2"/>
          <c:y val="0.1238390092879257"/>
          <c:w val="0.9332247557003257"/>
          <c:h val="0.693498452012383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150811767421594E-3"/>
                  <c:y val="-8.763316350162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1516496105738991E-3"/>
                  <c:y val="-2.313091668495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9168825395197024E-3"/>
                  <c:y val="-6.7646652527567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099968367146193E-3"/>
                  <c:y val="-1.18228874641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968888660904644E-3"/>
                  <c:y val="-1.593590274899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04914206571053E-3"/>
                  <c:y val="-1.7933578736094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1381500765173534E-3"/>
                  <c:y val="-2.2726895980107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Gr_zal!$A$87:$A$93</c:f>
              <c:strCache>
                <c:ptCount val="7"/>
                <c:pt idx="0">
                  <c:v>Одеська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Gr_zal!$B$87:$B$93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8552412218830965E-2"/>
                  <c:y val="3.8871472335307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184402438294574E-2"/>
                  <c:y val="-1.8814428382210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390896577667209E-2"/>
                  <c:y val="-2.2709018957769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96872622192584E-2"/>
                  <c:y val="-1.7791212630928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460993271606599E-2"/>
                  <c:y val="-2.248246832922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038822915865174E-2"/>
                  <c:y val="-2.294109521139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474373113784262E-2"/>
                  <c:y val="-2.0245565279572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Gr_zal!$A$87:$A$93</c:f>
              <c:strCache>
                <c:ptCount val="7"/>
                <c:pt idx="0">
                  <c:v>Одеська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Gr_zal!$C$87:$C$93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312917318559939E-2"/>
                  <c:y val="-1.9701453726952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91177853582638E-2"/>
                  <c:y val="-1.5244549539666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383014012499302E-2"/>
                  <c:y val="-1.882190422791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84683714209995E-2"/>
                  <c:y val="-1.365381958834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796002291244517E-2"/>
                  <c:y val="-2.5312238446974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00249643061721E-2"/>
                  <c:y val="-1.8069769142634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352313045559828E-2"/>
                  <c:y val="-2.4342978799476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Gr_zal!$A$87:$A$93</c:f>
              <c:strCache>
                <c:ptCount val="7"/>
                <c:pt idx="0">
                  <c:v>Одеська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Gr_zal!$D$87:$D$93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625344"/>
        <c:axId val="93647616"/>
        <c:axId val="0"/>
      </c:bar3DChart>
      <c:catAx>
        <c:axId val="936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64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4761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62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661237785016285"/>
          <c:y val="0.32198142414860681"/>
          <c:w val="0.87947882736156346"/>
          <c:h val="0.50154798761609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Південній залізниці
 за 9 місяців 2009 р. 
</a:t>
            </a:r>
          </a:p>
        </c:rich>
      </c:tx>
      <c:layout>
        <c:manualLayout>
          <c:xMode val="edge"/>
          <c:yMode val="edge"/>
          <c:x val="0.21788652028252564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918810211525365E-2"/>
          <c:y val="0.12345716223344134"/>
          <c:w val="0.92032666464472912"/>
          <c:h val="0.694446537563107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3314416942414718E-3"/>
                  <c:y val="-5.5745432244337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93808787568615E-3"/>
                  <c:y val="-1.6052733048826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820240126557501E-3"/>
                  <c:y val="-6.59607222626482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819932012536405E-3"/>
                  <c:y val="-9.6209721148224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8221129786623538E-3"/>
                  <c:y val="-1.1511726600558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338977535752746E-3"/>
                  <c:y val="-1.6671942595364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363615994235728E-3"/>
                  <c:y val="-2.1310816484485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Gr_zal!$A$94:$A$100</c:f>
              <c:strCache>
                <c:ptCount val="7"/>
                <c:pt idx="0">
                  <c:v>Південна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Gr_zal!$B$94:$B$100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9028083153279794E-2"/>
                  <c:y val="3.7043612298597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2944452471086E-2"/>
                  <c:y val="-1.920208512171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85352317868375E-2"/>
                  <c:y val="-2.1731979525912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423155934909665E-2"/>
                  <c:y val="-1.4217425514538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179063728067181E-2"/>
                  <c:y val="-2.2248709176955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59067779261158E-2"/>
                  <c:y val="-2.0911625731894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19478397252763E-2"/>
                  <c:y val="-2.108143792801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Gr_zal!$A$94:$A$100</c:f>
              <c:strCache>
                <c:ptCount val="7"/>
                <c:pt idx="0">
                  <c:v>Південна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Gr_zal!$C$94:$C$100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756099541702625E-2"/>
                  <c:y val="-1.526556404276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64210154550262E-2"/>
                  <c:y val="-1.165535719676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3153606541686E-2"/>
                  <c:y val="-1.5855359393772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931566876818914E-2"/>
                  <c:y val="-1.189081796906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657787240717975E-2"/>
                  <c:y val="-2.9418229430324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443382463133834E-2"/>
                  <c:y val="-1.451128675141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329384466933829E-2"/>
                  <c:y val="-2.0469949370652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Gr_zal!$A$94:$A$100</c:f>
              <c:strCache>
                <c:ptCount val="7"/>
                <c:pt idx="0">
                  <c:v>Південна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Gr_zal!$D$94:$D$100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745536"/>
        <c:axId val="93747072"/>
        <c:axId val="0"/>
      </c:bar3DChart>
      <c:catAx>
        <c:axId val="937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74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4707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745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707436570428695"/>
          <c:y val="0.32407504617478372"/>
          <c:w val="0.87967633314128413"/>
          <c:h val="0.50308803992093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Придніпровській залізниці
 за 9 місяців 2009 р. 
</a:t>
            </a:r>
          </a:p>
        </c:rich>
      </c:tx>
      <c:layout>
        <c:manualLayout>
          <c:xMode val="edge"/>
          <c:yMode val="edge"/>
          <c:x val="0.18344172887479973"/>
          <c:y val="1.538461538461538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805250137329217E-2"/>
          <c:y val="0.1230771079884435"/>
          <c:w val="0.92045527506664326"/>
          <c:h val="0.695385660134705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467388601767543E-3"/>
                  <c:y val="-1.2379834663784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6218780173186616E-3"/>
                  <c:y val="-1.5909787918325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0068043546092778E-3"/>
                  <c:y val="-9.496663612529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899960648639796E-3"/>
                  <c:y val="-1.0792316960663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500197018104956E-3"/>
                  <c:y val="-1.6363119135780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74880544668561E-3"/>
                  <c:y val="-1.7172874671809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4683109242433837E-3"/>
                  <c:y val="-2.4460232942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Gr_zal!$A$101:$A$107</c:f>
              <c:strCache>
                <c:ptCount val="7"/>
                <c:pt idx="0">
                  <c:v>Придніпр-ка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Gr_zal!$B$101:$B$107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005329808610145E-2"/>
                  <c:y val="3.756327581468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44178703412472E-2"/>
                  <c:y val="-1.7561663299595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745661636100117E-2"/>
                  <c:y val="-1.9699048178777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607491119150397E-2"/>
                  <c:y val="-1.8889837573116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8810538245632658E-2"/>
                  <c:y val="-2.1901437367813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802233998171677E-2"/>
                  <c:y val="-2.313228056319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910989734804096E-2"/>
                  <c:y val="-2.3067737973521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Gr_zal!$A$101:$A$107</c:f>
              <c:strCache>
                <c:ptCount val="7"/>
                <c:pt idx="0">
                  <c:v>Придніпр-ка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Gr_zal!$C$101:$C$107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284760569900218E-2"/>
                  <c:y val="-1.8727603886455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702962620198777E-2"/>
                  <c:y val="-1.4549471788032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134311822375048E-2"/>
                  <c:y val="-1.5747581968391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964710842142141E-2"/>
                  <c:y val="-1.6201365660454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921002148283448E-2"/>
                  <c:y val="-2.805529276723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536075810992887E-2"/>
                  <c:y val="-1.785284348195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169773651590457E-2"/>
                  <c:y val="-2.352084729715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Gr_zal!$A$101:$A$107</c:f>
              <c:strCache>
                <c:ptCount val="7"/>
                <c:pt idx="0">
                  <c:v>Придніпр-ка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Gr_zal!$D$101:$D$107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805568"/>
        <c:axId val="93844224"/>
        <c:axId val="0"/>
      </c:bar3DChart>
      <c:catAx>
        <c:axId val="938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84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4422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3805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02648532569791"/>
          <c:y val="0.19076955380577426"/>
          <c:w val="0.88636431809660154"/>
          <c:h val="0.369231415303856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Обсяги капітальних інвестицій по напрямках на Донецькій залізниці
 за 9 місяців 2009 р. 
</a:t>
            </a:r>
          </a:p>
        </c:rich>
      </c:tx>
      <c:layout>
        <c:manualLayout>
          <c:xMode val="edge"/>
          <c:yMode val="edge"/>
          <c:x val="0.21717990275526741"/>
          <c:y val="1.53374233128834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692058346839544E-2"/>
          <c:y val="0.12269938650306748"/>
          <c:w val="0.92382495948136145"/>
          <c:h val="0.696319018404907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Gr_zal!$B$65</c:f>
              <c:strCache>
                <c:ptCount val="1"/>
                <c:pt idx="0">
                  <c:v>2008 1 кв.  факт</c:v>
                </c:pt>
              </c:strCache>
            </c:strRef>
          </c:tx>
          <c:spPr>
            <a:pattFill prst="plaid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D9E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3587803145352291E-3"/>
                  <c:y val="-7.3236397597539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082181583055943E-3"/>
                  <c:y val="-1.698372059320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020793186913019E-3"/>
                  <c:y val="7.553676956024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470675565878176E-3"/>
                  <c:y val="-8.9766999983896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244102996040037E-3"/>
                  <c:y val="-1.453263127385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213993712697993E-3"/>
                  <c:y val="-1.556607571292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9183884429357056E-3"/>
                  <c:y val="-2.696037228475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Gr_zal!$A$108:$A$114</c:f>
              <c:strCache>
                <c:ptCount val="7"/>
                <c:pt idx="0">
                  <c:v>Донецька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Gr_zal!$B$108:$B$114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Gr_zal!$C$65</c:f>
              <c:strCache>
                <c:ptCount val="1"/>
                <c:pt idx="0">
                  <c:v>2009 1 кв план</c:v>
                </c:pt>
              </c:strCache>
            </c:strRef>
          </c:tx>
          <c:spPr>
            <a:pattFill prst="sphere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ECECEC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8568383976314128E-2"/>
                  <c:y val="3.648616008888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238241086962961E-2"/>
                  <c:y val="-1.87788029563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36074137410296E-2"/>
                  <c:y val="-2.31125710513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411643844357327E-2"/>
                  <c:y val="-1.764777869024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42937845897301E-2"/>
                  <c:y val="-2.7184194000289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826367530638917E-2"/>
                  <c:y val="-2.356987585140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46484768820426E-2"/>
                  <c:y val="-2.3014347132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Gr_zal!$A$108:$A$114</c:f>
              <c:strCache>
                <c:ptCount val="7"/>
                <c:pt idx="0">
                  <c:v>Донецька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Gr_zal!$C$108:$C$114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Gr_zal!$D$65</c:f>
              <c:strCache>
                <c:ptCount val="1"/>
                <c:pt idx="0">
                  <c:v>2009 1 кв. факт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559340131105982E-2"/>
                  <c:y val="-1.859523694507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093054616147012E-2"/>
                  <c:y val="-1.463858428739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627807058963649E-2"/>
                  <c:y val="-1.739110832004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645711830591659E-2"/>
                  <c:y val="-1.474067275332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421955359307791E-2"/>
                  <c:y val="-1.2301177076791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198198888023922E-2"/>
                  <c:y val="-1.5786032880859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352658916014731E-2"/>
                  <c:y val="-2.4574014137803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Gr_zal!$A$108:$A$114</c:f>
              <c:strCache>
                <c:ptCount val="7"/>
                <c:pt idx="0">
                  <c:v>Донецька всього</c:v>
                </c:pt>
                <c:pt idx="1">
                  <c:v>Капітальне будівництво</c:v>
                </c:pt>
                <c:pt idx="2">
                  <c:v>Придбання рухомого складу</c:v>
                </c:pt>
                <c:pt idx="3">
                  <c:v>Модернізація рухомого складу</c:v>
                </c:pt>
                <c:pt idx="4">
                  <c:v>Модернізація колії</c:v>
                </c:pt>
                <c:pt idx="5">
                  <c:v>Інша модернізація</c:v>
                </c:pt>
                <c:pt idx="6">
                  <c:v>Механізми,інш.</c:v>
                </c:pt>
              </c:strCache>
            </c:strRef>
          </c:cat>
          <c:val>
            <c:numRef>
              <c:f>Gr_zal!$D$108:$D$114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37664"/>
        <c:axId val="99539200"/>
        <c:axId val="0"/>
      </c:bar3DChart>
      <c:catAx>
        <c:axId val="995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953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3920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95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30145867098862"/>
          <c:y val="0.34049079754601225"/>
          <c:w val="0.90437601296596426"/>
          <c:h val="0.51840490797546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Львівській залізниці
за 9 місяців 2009 р.</a:t>
            </a:r>
          </a:p>
        </c:rich>
      </c:tx>
      <c:layout>
        <c:manualLayout>
          <c:xMode val="edge"/>
          <c:yMode val="edge"/>
          <c:x val="0.16275167785234898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36241610738255"/>
          <c:y val="0.36482142715134358"/>
          <c:w val="0.59228187919463082"/>
          <c:h val="0.45602678393917945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3284186792087244E-2"/>
                  <c:y val="-0.156020768399335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09797600803177E-3"/>
                  <c:y val="-0.132094201202272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084517958745043E-2"/>
                  <c:y val="-0.1688362867392397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1217037467631981"/>
                  <c:y val="0.114600232911784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Gr_zal!$A$81:$A$86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Gr_zal!$D$81:$D$86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wMode val="edge"/>
          <c:hMode val="edge"/>
          <c:x val="0.79530201342281881"/>
          <c:y val="0.31921858301914213"/>
          <c:w val="0.99161073825503354"/>
          <c:h val="0.81759060247762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Одеській залізниці 
за 9 місяців 2009 р.</a:t>
            </a:r>
          </a:p>
        </c:rich>
      </c:tx>
      <c:layout>
        <c:manualLayout>
          <c:xMode val="edge"/>
          <c:yMode val="edge"/>
          <c:x val="0.14261744966442952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36241610738255"/>
          <c:y val="0.36482142715134358"/>
          <c:w val="0.59228187919463082"/>
          <c:h val="0.45602678393917945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4308513449241643E-2"/>
                  <c:y val="-3.9122720766161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6244957635329142E-2"/>
                  <c:y val="0.1622869696210505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53520407264528E-2"/>
                  <c:y val="0.124090016401856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Gr_zal!$A$88:$A$93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Gr_zal!$D$88:$D$93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026845637583898"/>
          <c:y val="0.20195473937093367"/>
          <c:w val="0.98657718120805371"/>
          <c:h val="0.723128061761009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Частки капітальних інвестицій по напрямках в загальному обсязі капітальних інвестицій на Південній залізниці
за 9 місяців 2009 р.</a:t>
            </a:r>
          </a:p>
        </c:rich>
      </c:tx>
      <c:layout>
        <c:manualLayout>
          <c:xMode val="edge"/>
          <c:yMode val="edge"/>
          <c:x val="0.14261744966442952"/>
          <c:y val="1.62866449511400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36241610738255"/>
          <c:y val="0.36482142715134358"/>
          <c:w val="0.59228187919463082"/>
          <c:h val="0.45602678393917945"/>
        </c:manualLayout>
      </c:layout>
      <c:pie3DChart>
        <c:varyColors val="1"/>
        <c:ser>
          <c:idx val="0"/>
          <c:order val="0"/>
          <c:spPr>
            <a:solidFill>
              <a:srgbClr val="C9C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E0C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B3B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EF4F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E9ECD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937976712642467E-2"/>
                  <c:y val="-0.286947611013063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650055488030438"/>
                  <c:y val="-0.108071766571462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615740985396954E-2"/>
                  <c:y val="0.141413467651159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5397012453980166"/>
                  <c:y val="-6.62489835247625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283024185735146E-2"/>
                  <c:y val="-0.107526738357038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Gr_zal!$A$95:$A$100</c:f>
              <c:strCache>
                <c:ptCount val="6"/>
                <c:pt idx="0">
                  <c:v>Капітальне будівництво</c:v>
                </c:pt>
                <c:pt idx="1">
                  <c:v>Придбання рухомого складу</c:v>
                </c:pt>
                <c:pt idx="2">
                  <c:v>Модернізація рухомого складу</c:v>
                </c:pt>
                <c:pt idx="3">
                  <c:v>Модернізація колії</c:v>
                </c:pt>
                <c:pt idx="4">
                  <c:v>Інша модернізація</c:v>
                </c:pt>
                <c:pt idx="5">
                  <c:v>Механізми,інш.</c:v>
                </c:pt>
              </c:strCache>
            </c:strRef>
          </c:cat>
          <c:val>
            <c:numRef>
              <c:f>Gr_zal!$D$95:$D$100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020134228187921"/>
          <c:y val="0.33550556994707909"/>
          <c:w val="0.98154362416107388"/>
          <c:h val="0.863193550317610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45"/>
  </sheetPr>
  <sheetViews>
    <sheetView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45"/>
  </sheetPr>
  <sheetViews>
    <sheetView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45"/>
  </sheetPr>
  <sheetViews>
    <sheetView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130</xdr:row>
      <xdr:rowOff>9525</xdr:rowOff>
    </xdr:from>
    <xdr:to>
      <xdr:col>7</xdr:col>
      <xdr:colOff>523875</xdr:colOff>
      <xdr:row>149</xdr:row>
      <xdr:rowOff>0</xdr:rowOff>
    </xdr:to>
    <xdr:graphicFrame macro="">
      <xdr:nvGraphicFramePr>
        <xdr:cNvPr id="66304688" name="Диаграмма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151</xdr:row>
      <xdr:rowOff>9525</xdr:rowOff>
    </xdr:from>
    <xdr:to>
      <xdr:col>7</xdr:col>
      <xdr:colOff>514350</xdr:colOff>
      <xdr:row>170</xdr:row>
      <xdr:rowOff>9525</xdr:rowOff>
    </xdr:to>
    <xdr:graphicFrame macro="">
      <xdr:nvGraphicFramePr>
        <xdr:cNvPr id="66304689" name="Диаграмма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172</xdr:row>
      <xdr:rowOff>0</xdr:rowOff>
    </xdr:from>
    <xdr:to>
      <xdr:col>7</xdr:col>
      <xdr:colOff>504825</xdr:colOff>
      <xdr:row>191</xdr:row>
      <xdr:rowOff>0</xdr:rowOff>
    </xdr:to>
    <xdr:graphicFrame macro="">
      <xdr:nvGraphicFramePr>
        <xdr:cNvPr id="66304690" name="Диаграмма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195</xdr:row>
      <xdr:rowOff>0</xdr:rowOff>
    </xdr:from>
    <xdr:to>
      <xdr:col>7</xdr:col>
      <xdr:colOff>533400</xdr:colOff>
      <xdr:row>214</xdr:row>
      <xdr:rowOff>9525</xdr:rowOff>
    </xdr:to>
    <xdr:graphicFrame macro="">
      <xdr:nvGraphicFramePr>
        <xdr:cNvPr id="66304691" name="Диаграмма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216</xdr:row>
      <xdr:rowOff>9525</xdr:rowOff>
    </xdr:from>
    <xdr:to>
      <xdr:col>7</xdr:col>
      <xdr:colOff>523875</xdr:colOff>
      <xdr:row>235</xdr:row>
      <xdr:rowOff>28575</xdr:rowOff>
    </xdr:to>
    <xdr:graphicFrame macro="">
      <xdr:nvGraphicFramePr>
        <xdr:cNvPr id="66304692" name="Диаграмма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200025</xdr:colOff>
      <xdr:row>236</xdr:row>
      <xdr:rowOff>142875</xdr:rowOff>
    </xdr:from>
    <xdr:to>
      <xdr:col>7</xdr:col>
      <xdr:colOff>514350</xdr:colOff>
      <xdr:row>256</xdr:row>
      <xdr:rowOff>9525</xdr:rowOff>
    </xdr:to>
    <xdr:graphicFrame macro="">
      <xdr:nvGraphicFramePr>
        <xdr:cNvPr id="66304693" name="Диаграмма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209550</xdr:colOff>
      <xdr:row>21</xdr:row>
      <xdr:rowOff>9525</xdr:rowOff>
    </xdr:from>
    <xdr:to>
      <xdr:col>17</xdr:col>
      <xdr:colOff>400050</xdr:colOff>
      <xdr:row>39</xdr:row>
      <xdr:rowOff>57150</xdr:rowOff>
    </xdr:to>
    <xdr:graphicFrame macro="">
      <xdr:nvGraphicFramePr>
        <xdr:cNvPr id="66304694" name="Диаграмма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200025</xdr:colOff>
      <xdr:row>41</xdr:row>
      <xdr:rowOff>142875</xdr:rowOff>
    </xdr:from>
    <xdr:to>
      <xdr:col>17</xdr:col>
      <xdr:colOff>390525</xdr:colOff>
      <xdr:row>59</xdr:row>
      <xdr:rowOff>152400</xdr:rowOff>
    </xdr:to>
    <xdr:graphicFrame macro="">
      <xdr:nvGraphicFramePr>
        <xdr:cNvPr id="66304695" name="Диаграмма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238125</xdr:colOff>
      <xdr:row>1</xdr:row>
      <xdr:rowOff>9525</xdr:rowOff>
    </xdr:from>
    <xdr:to>
      <xdr:col>27</xdr:col>
      <xdr:colOff>428625</xdr:colOff>
      <xdr:row>19</xdr:row>
      <xdr:rowOff>19050</xdr:rowOff>
    </xdr:to>
    <xdr:graphicFrame macro="">
      <xdr:nvGraphicFramePr>
        <xdr:cNvPr id="66304696" name="Диаграмма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247650</xdr:colOff>
      <xdr:row>21</xdr:row>
      <xdr:rowOff>9525</xdr:rowOff>
    </xdr:from>
    <xdr:to>
      <xdr:col>27</xdr:col>
      <xdr:colOff>447675</xdr:colOff>
      <xdr:row>39</xdr:row>
      <xdr:rowOff>66675</xdr:rowOff>
    </xdr:to>
    <xdr:graphicFrame macro="">
      <xdr:nvGraphicFramePr>
        <xdr:cNvPr id="66304697" name="Диаграмма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238125</xdr:colOff>
      <xdr:row>41</xdr:row>
      <xdr:rowOff>123825</xdr:rowOff>
    </xdr:from>
    <xdr:to>
      <xdr:col>27</xdr:col>
      <xdr:colOff>447675</xdr:colOff>
      <xdr:row>59</xdr:row>
      <xdr:rowOff>152400</xdr:rowOff>
    </xdr:to>
    <xdr:graphicFrame macro="">
      <xdr:nvGraphicFramePr>
        <xdr:cNvPr id="66304698" name="Диаграмма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247650</xdr:colOff>
      <xdr:row>1</xdr:row>
      <xdr:rowOff>0</xdr:rowOff>
    </xdr:from>
    <xdr:to>
      <xdr:col>17</xdr:col>
      <xdr:colOff>447675</xdr:colOff>
      <xdr:row>19</xdr:row>
      <xdr:rowOff>19050</xdr:rowOff>
    </xdr:to>
    <xdr:graphicFrame macro="">
      <xdr:nvGraphicFramePr>
        <xdr:cNvPr id="66304699" name="Диаграмма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0.35522</cdr:x>
      <cdr:y>0.91241</cdr:y>
    </cdr:from>
    <cdr:to>
      <cdr:x>0.40536</cdr:x>
      <cdr:y>0.96756</cdr:y>
    </cdr:to>
    <cdr:sp macro="" textlink="">
      <cdr:nvSpPr>
        <cdr:cNvPr id="107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3087" y="2679914"/>
          <a:ext cx="285150" cy="1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0.55605</cdr:x>
      <cdr:y>0.91241</cdr:y>
    </cdr:from>
    <cdr:to>
      <cdr:x>0.59636</cdr:x>
      <cdr:y>0.96756</cdr:y>
    </cdr:to>
    <cdr:sp macro="" textlink="">
      <cdr:nvSpPr>
        <cdr:cNvPr id="1075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084" y="2679914"/>
          <a:ext cx="229239" cy="1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0%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0.69223</cdr:x>
      <cdr:y>0.91584</cdr:y>
    </cdr:from>
    <cdr:to>
      <cdr:x>0.74213</cdr:x>
      <cdr:y>0.971</cdr:y>
    </cdr:to>
    <cdr:sp macro="" textlink="">
      <cdr:nvSpPr>
        <cdr:cNvPr id="1105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087" y="2698705"/>
          <a:ext cx="284235" cy="162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0.57325</cdr:x>
      <cdr:y>0.92726</cdr:y>
    </cdr:from>
    <cdr:to>
      <cdr:x>0.6234</cdr:x>
      <cdr:y>0.98387</cdr:y>
    </cdr:to>
    <cdr:sp macro="" textlink="">
      <cdr:nvSpPr>
        <cdr:cNvPr id="1126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900" y="2746137"/>
          <a:ext cx="286121" cy="1621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0.34268</cdr:x>
      <cdr:y>0.90302</cdr:y>
    </cdr:from>
    <cdr:to>
      <cdr:x>0.8911</cdr:x>
      <cdr:y>0.95793</cdr:y>
    </cdr:to>
    <cdr:sp macro="" textlink="">
      <cdr:nvSpPr>
        <cdr:cNvPr id="187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5038" y="2660969"/>
          <a:ext cx="3123790" cy="161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75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(Примітка :у т.ч. будівництво мосту через р.Дніпро - 84,0 %)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3054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</cdr:x>
      <cdr:y>0.08175</cdr:y>
    </cdr:from>
    <cdr:to>
      <cdr:x>0.12825</cdr:x>
      <cdr:y>0.16275</cdr:y>
    </cdr:to>
    <cdr:sp macro="" textlink="">
      <cdr:nvSpPr>
        <cdr:cNvPr id="67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00" y="305074"/>
          <a:ext cx="835869" cy="303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9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3054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0.056</cdr:x>
      <cdr:y>0.063</cdr:y>
    </cdr:from>
    <cdr:to>
      <cdr:x>0.146</cdr:x>
      <cdr:y>0.1195</cdr:y>
    </cdr:to>
    <cdr:sp macro="" textlink="">
      <cdr:nvSpPr>
        <cdr:cNvPr id="75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798" y="345472"/>
          <a:ext cx="828961" cy="306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  <cdr:relSizeAnchor xmlns:cdr="http://schemas.openxmlformats.org/drawingml/2006/chartDrawing">
    <cdr:from>
      <cdr:x>0.051</cdr:x>
      <cdr:y>0.9625</cdr:y>
    </cdr:from>
    <cdr:to>
      <cdr:x>0.537</cdr:x>
      <cdr:y>0.99825</cdr:y>
    </cdr:to>
    <cdr:sp macro="" textlink="">
      <cdr:nvSpPr>
        <cdr:cNvPr id="757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744" y="5363170"/>
          <a:ext cx="4476388" cy="199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900" b="1" i="1" u="none" strike="noStrike" baseline="0">
              <a:solidFill>
                <a:srgbClr val="000000"/>
              </a:solidFill>
              <a:latin typeface="Arial Cyr"/>
              <a:cs typeface="Arial Cyr"/>
            </a:rPr>
            <a:t>Приміка : </a:t>
          </a:r>
          <a:r>
            <a:rPr lang="uk-UA" sz="90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у тому чилі будівництво мосту через р.Дніпро - 581,8 млн.грн.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3054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0.0135</cdr:x>
      <cdr:y>0.28825</cdr:y>
    </cdr:from>
    <cdr:to>
      <cdr:x>0.048</cdr:x>
      <cdr:y>0.3165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015" y="1558802"/>
          <a:ext cx="246385" cy="157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0.504</cdr:x>
      <cdr:y>0.56275</cdr:y>
    </cdr:from>
    <cdr:to>
      <cdr:x>0.532</cdr:x>
      <cdr:y>0.5945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8299" y="3118997"/>
          <a:ext cx="267109" cy="178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0.45775</cdr:x>
      <cdr:y>0.853</cdr:y>
    </cdr:from>
    <cdr:to>
      <cdr:x>0.48525</cdr:x>
      <cdr:y>0.8805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0068" y="4758595"/>
          <a:ext cx="274017" cy="153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5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9%</a:t>
          </a:r>
        </a:p>
      </cdr:txBody>
    </cdr:sp>
  </cdr:relSizeAnchor>
  <cdr:relSizeAnchor xmlns:cdr="http://schemas.openxmlformats.org/drawingml/2006/chartDrawing">
    <cdr:from>
      <cdr:x>0.57025</cdr:x>
      <cdr:y>0.22125</cdr:y>
    </cdr:from>
    <cdr:to>
      <cdr:x>0.9695</cdr:x>
      <cdr:y>0.2475</cdr:y>
    </cdr:to>
    <cdr:sp macro="" textlink="">
      <cdr:nvSpPr>
        <cdr:cNvPr id="138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257" y="1195221"/>
          <a:ext cx="3663546" cy="143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</a:t>
          </a:r>
          <a:r>
            <a:rPr lang="uk-UA" sz="80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Примітка :</a:t>
          </a: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</a:t>
          </a:r>
          <a:r>
            <a:rPr lang="uk-UA" sz="80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у тому числі будівництво мосту через р.Дніпро - 47,7</a:t>
          </a: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%)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0.06347</cdr:x>
      <cdr:y>0.11667</cdr:y>
    </cdr:from>
    <cdr:to>
      <cdr:x>0.15078</cdr:x>
      <cdr:y>0.21614</cdr:y>
    </cdr:to>
    <cdr:sp macro="" textlink="">
      <cdr:nvSpPr>
        <cdr:cNvPr id="88065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850" y="248313"/>
          <a:ext cx="512026" cy="193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  <cdr:relSizeAnchor xmlns:cdr="http://schemas.openxmlformats.org/drawingml/2006/chartDrawing">
    <cdr:from>
      <cdr:x>0.04404</cdr:x>
      <cdr:y>0.92297</cdr:y>
    </cdr:from>
    <cdr:to>
      <cdr:x>0.81626</cdr:x>
      <cdr:y>0.98452</cdr:y>
    </cdr:to>
    <cdr:sp macro="" textlink="">
      <cdr:nvSpPr>
        <cdr:cNvPr id="88066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226" y="2822687"/>
          <a:ext cx="4516184" cy="209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75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Примітка :у т.ч. будівництво мосту через р.Дніпро - 581,8 млн.грн.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0.06346</cdr:x>
      <cdr:y>0.11784</cdr:y>
    </cdr:from>
    <cdr:to>
      <cdr:x>0.15077</cdr:x>
      <cdr:y>0.21854</cdr:y>
    </cdr:to>
    <cdr:sp macro="" textlink="">
      <cdr:nvSpPr>
        <cdr:cNvPr id="96257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88" y="248196"/>
          <a:ext cx="512874" cy="193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0.06395</cdr:x>
      <cdr:y>0.11759</cdr:y>
    </cdr:from>
    <cdr:to>
      <cdr:x>0.15028</cdr:x>
      <cdr:y>0.20911</cdr:y>
    </cdr:to>
    <cdr:sp macro="" textlink="">
      <cdr:nvSpPr>
        <cdr:cNvPr id="9728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270" y="247448"/>
          <a:ext cx="507111" cy="195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0.08411</cdr:x>
      <cdr:y>0.09359</cdr:y>
    </cdr:from>
    <cdr:to>
      <cdr:x>0.17191</cdr:x>
      <cdr:y>0.19527</cdr:y>
    </cdr:to>
    <cdr:sp macro="" textlink="">
      <cdr:nvSpPr>
        <cdr:cNvPr id="1003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85" y="202319"/>
          <a:ext cx="509392" cy="196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0.07918</cdr:x>
      <cdr:y>0.08773</cdr:y>
    </cdr:from>
    <cdr:to>
      <cdr:x>0.16698</cdr:x>
      <cdr:y>0.18677</cdr:y>
    </cdr:to>
    <cdr:sp macro="" textlink="">
      <cdr:nvSpPr>
        <cdr:cNvPr id="10240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417" y="193770"/>
          <a:ext cx="510233" cy="194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0.07942</cdr:x>
      <cdr:y>0.08745</cdr:y>
    </cdr:from>
    <cdr:to>
      <cdr:x>0.16747</cdr:x>
      <cdr:y>0.18698</cdr:y>
    </cdr:to>
    <cdr:sp macro="" textlink="">
      <cdr:nvSpPr>
        <cdr:cNvPr id="1044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558" y="194223"/>
          <a:ext cx="512521" cy="195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млн.грн</a:t>
          </a:r>
          <a:r>
            <a:rPr lang="uk-UA" sz="10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0.48402</cdr:x>
      <cdr:y>0.91241</cdr:y>
    </cdr:from>
    <cdr:to>
      <cdr:x>0.53417</cdr:x>
      <cdr:y>0.96756</cdr:y>
    </cdr:to>
    <cdr:sp macro="" textlink="">
      <cdr:nvSpPr>
        <cdr:cNvPr id="1638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531" y="2679914"/>
          <a:ext cx="285150" cy="161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51%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0.2682</cdr:x>
      <cdr:y>0.90588</cdr:y>
    </cdr:from>
    <cdr:to>
      <cdr:x>0.30777</cdr:x>
      <cdr:y>0.96103</cdr:y>
    </cdr:to>
    <cdr:sp macro="" textlink="">
      <cdr:nvSpPr>
        <cdr:cNvPr id="19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8268" y="2660755"/>
          <a:ext cx="225045" cy="161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82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5%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80;&#1082;&#1086;&#1085;&#1072;&#1085;&#1085;&#1103;%202017/Vos_&#1086;p_11_%20(&#1085;.&#8470;15-&#1050;&#1086;&#1084;&#1058;)/&#1054;&#1087;&#1077;&#1088;&#1072;&#1090;&#1080;&#1074;&#1085;&#1110;%2011/&#1086;&#1087;&#1077;&#1088;&#1072;&#1090;&#1080;&#1074;&#1085;&#1110;%2011%20&#1073;&#1077;&#1079;%20&#1055;&#1044;&#1042;/V_op_prosh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zag"/>
      <sheetName val="V_in"/>
      <sheetName val="V_UZ"/>
      <sheetName val="Dod_7"/>
      <sheetName val="Dod7_vur"/>
      <sheetName val="Mod"/>
      <sheetName val="V_pr_gl"/>
      <sheetName val="V_A_zal"/>
      <sheetName val="V_pr_zal"/>
      <sheetName val="Напр"/>
      <sheetName val="Напр-зал"/>
      <sheetName val="Gr_zal"/>
      <sheetName val="MTU_Nzb"/>
      <sheetName val="Djer_mon"/>
      <sheetName val="Dm_1a"/>
      <sheetName val="Djer_kv"/>
    </sheetNames>
    <sheetDataSet>
      <sheetData sheetId="0" refreshError="1">
        <row r="8">
          <cell r="D8">
            <v>901896</v>
          </cell>
        </row>
        <row r="33">
          <cell r="D33">
            <v>19146</v>
          </cell>
        </row>
        <row r="35">
          <cell r="D35">
            <v>1391</v>
          </cell>
        </row>
        <row r="37">
          <cell r="D37">
            <v>0</v>
          </cell>
        </row>
        <row r="61">
          <cell r="D61">
            <v>362516</v>
          </cell>
        </row>
        <row r="62">
          <cell r="D62">
            <v>2088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ET46"/>
  <sheetViews>
    <sheetView zoomScale="75" workbookViewId="0">
      <selection activeCell="A61" sqref="A61:G61"/>
    </sheetView>
  </sheetViews>
  <sheetFormatPr defaultColWidth="9.140625" defaultRowHeight="15.75"/>
  <cols>
    <col min="1" max="1" width="49.7109375" style="36" customWidth="1"/>
    <col min="2" max="2" width="12.140625" style="36" customWidth="1"/>
    <col min="3" max="3" width="12.85546875" style="36" customWidth="1"/>
    <col min="4" max="4" width="12.140625" style="36" customWidth="1"/>
    <col min="5" max="5" width="10.7109375" style="36" customWidth="1"/>
    <col min="6" max="6" width="12.7109375" style="63" customWidth="1"/>
    <col min="7" max="15" width="11.140625" style="36" customWidth="1"/>
    <col min="16" max="16" width="12.85546875" style="36" customWidth="1"/>
    <col min="17" max="20" width="11.140625" style="36" customWidth="1"/>
    <col min="21" max="21" width="12.7109375" style="36" customWidth="1"/>
    <col min="22" max="36" width="11.140625" style="36" customWidth="1"/>
    <col min="37" max="16384" width="9.140625" style="36"/>
  </cols>
  <sheetData>
    <row r="1" spans="1:150" ht="15.75" customHeight="1">
      <c r="A1" s="84"/>
      <c r="B1" s="406" t="s">
        <v>179</v>
      </c>
      <c r="C1" s="406"/>
      <c r="D1" s="406"/>
      <c r="E1" s="406"/>
      <c r="F1" s="406"/>
      <c r="G1" s="406"/>
      <c r="H1" s="406"/>
      <c r="I1" s="406"/>
      <c r="J1" s="406"/>
      <c r="K1" s="406"/>
      <c r="L1" s="90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34" t="s">
        <v>0</v>
      </c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</row>
    <row r="2" spans="1:150" s="38" customFormat="1" ht="15.75" customHeight="1">
      <c r="A2" s="37"/>
      <c r="B2" s="123" t="s">
        <v>88</v>
      </c>
      <c r="C2" s="124"/>
      <c r="D2" s="124"/>
      <c r="E2" s="125"/>
      <c r="F2" s="120"/>
      <c r="G2" s="121" t="s">
        <v>17</v>
      </c>
      <c r="H2" s="119"/>
      <c r="I2" s="119"/>
      <c r="J2" s="119"/>
      <c r="K2" s="122"/>
      <c r="L2" s="118" t="s">
        <v>11</v>
      </c>
      <c r="M2" s="119"/>
      <c r="N2" s="119"/>
      <c r="O2" s="119"/>
      <c r="P2" s="120"/>
      <c r="Q2" s="118" t="s">
        <v>12</v>
      </c>
      <c r="R2" s="119"/>
      <c r="S2" s="119"/>
      <c r="T2" s="119"/>
      <c r="U2" s="120"/>
      <c r="V2" s="118" t="s">
        <v>13</v>
      </c>
      <c r="W2" s="119"/>
      <c r="X2" s="119"/>
      <c r="Y2" s="119"/>
      <c r="Z2" s="120"/>
      <c r="AA2" s="121" t="s">
        <v>14</v>
      </c>
      <c r="AB2" s="119"/>
      <c r="AC2" s="119"/>
      <c r="AD2" s="119"/>
      <c r="AE2" s="120"/>
      <c r="AF2" s="121" t="s">
        <v>15</v>
      </c>
      <c r="AG2" s="119"/>
      <c r="AH2" s="119"/>
      <c r="AI2" s="119"/>
      <c r="AJ2" s="120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</row>
    <row r="3" spans="1:150" s="38" customFormat="1" ht="15.75" customHeight="1">
      <c r="A3" s="407" t="s">
        <v>102</v>
      </c>
      <c r="B3" s="404" t="s">
        <v>103</v>
      </c>
      <c r="C3" s="404" t="s">
        <v>104</v>
      </c>
      <c r="D3" s="404" t="s">
        <v>105</v>
      </c>
      <c r="E3" s="404"/>
      <c r="F3" s="405" t="s">
        <v>106</v>
      </c>
      <c r="G3" s="404" t="s">
        <v>103</v>
      </c>
      <c r="H3" s="404" t="s">
        <v>104</v>
      </c>
      <c r="I3" s="404" t="s">
        <v>105</v>
      </c>
      <c r="J3" s="404"/>
      <c r="K3" s="405" t="s">
        <v>106</v>
      </c>
      <c r="L3" s="404" t="s">
        <v>103</v>
      </c>
      <c r="M3" s="404" t="s">
        <v>104</v>
      </c>
      <c r="N3" s="404" t="s">
        <v>105</v>
      </c>
      <c r="O3" s="404"/>
      <c r="P3" s="405" t="s">
        <v>106</v>
      </c>
      <c r="Q3" s="404" t="s">
        <v>103</v>
      </c>
      <c r="R3" s="404" t="s">
        <v>104</v>
      </c>
      <c r="S3" s="404" t="s">
        <v>105</v>
      </c>
      <c r="T3" s="404"/>
      <c r="U3" s="405" t="s">
        <v>106</v>
      </c>
      <c r="V3" s="404" t="s">
        <v>103</v>
      </c>
      <c r="W3" s="404" t="s">
        <v>104</v>
      </c>
      <c r="X3" s="404" t="s">
        <v>105</v>
      </c>
      <c r="Y3" s="404"/>
      <c r="Z3" s="405" t="s">
        <v>106</v>
      </c>
      <c r="AA3" s="404" t="s">
        <v>103</v>
      </c>
      <c r="AB3" s="404" t="s">
        <v>104</v>
      </c>
      <c r="AC3" s="404" t="s">
        <v>105</v>
      </c>
      <c r="AD3" s="404"/>
      <c r="AE3" s="405" t="s">
        <v>106</v>
      </c>
      <c r="AF3" s="404" t="s">
        <v>103</v>
      </c>
      <c r="AG3" s="404" t="s">
        <v>104</v>
      </c>
      <c r="AH3" s="404" t="s">
        <v>105</v>
      </c>
      <c r="AI3" s="404"/>
      <c r="AJ3" s="405" t="s">
        <v>106</v>
      </c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</row>
    <row r="4" spans="1:150" s="38" customFormat="1" ht="57" customHeight="1">
      <c r="A4" s="404"/>
      <c r="B4" s="404"/>
      <c r="C4" s="404"/>
      <c r="D4" s="39" t="s">
        <v>171</v>
      </c>
      <c r="E4" s="39" t="s">
        <v>172</v>
      </c>
      <c r="F4" s="405"/>
      <c r="G4" s="404"/>
      <c r="H4" s="404"/>
      <c r="I4" s="39" t="s">
        <v>171</v>
      </c>
      <c r="J4" s="39" t="s">
        <v>172</v>
      </c>
      <c r="K4" s="405"/>
      <c r="L4" s="404"/>
      <c r="M4" s="404"/>
      <c r="N4" s="39" t="s">
        <v>171</v>
      </c>
      <c r="O4" s="39" t="s">
        <v>172</v>
      </c>
      <c r="P4" s="405"/>
      <c r="Q4" s="404"/>
      <c r="R4" s="404"/>
      <c r="S4" s="39" t="s">
        <v>171</v>
      </c>
      <c r="T4" s="39" t="s">
        <v>172</v>
      </c>
      <c r="U4" s="405"/>
      <c r="V4" s="404"/>
      <c r="W4" s="404"/>
      <c r="X4" s="39" t="s">
        <v>171</v>
      </c>
      <c r="Y4" s="39" t="s">
        <v>172</v>
      </c>
      <c r="Z4" s="405"/>
      <c r="AA4" s="404"/>
      <c r="AB4" s="404"/>
      <c r="AC4" s="39" t="s">
        <v>171</v>
      </c>
      <c r="AD4" s="39" t="s">
        <v>172</v>
      </c>
      <c r="AE4" s="405"/>
      <c r="AF4" s="404"/>
      <c r="AG4" s="404"/>
      <c r="AH4" s="39" t="s">
        <v>171</v>
      </c>
      <c r="AI4" s="39" t="s">
        <v>172</v>
      </c>
      <c r="AJ4" s="405"/>
    </row>
    <row r="5" spans="1:150" ht="15" customHeight="1">
      <c r="A5" s="41" t="s">
        <v>116</v>
      </c>
      <c r="B5" s="42">
        <f>B8+B11+B32+B35+B38</f>
        <v>1960814</v>
      </c>
      <c r="C5" s="42">
        <f t="shared" ref="C5:E6" si="0">C8+C11+C32+C35+C38</f>
        <v>3291588</v>
      </c>
      <c r="D5" s="42">
        <f t="shared" si="0"/>
        <v>2037199</v>
      </c>
      <c r="E5" s="43">
        <f t="shared" si="0"/>
        <v>650000</v>
      </c>
      <c r="F5" s="43">
        <f>B5+C5+D5+E5</f>
        <v>7939601</v>
      </c>
      <c r="G5" s="44">
        <f t="shared" ref="G5:J6" si="1">G8+G11+G32+G35+G38</f>
        <v>299423</v>
      </c>
      <c r="H5" s="44">
        <f t="shared" si="1"/>
        <v>638161</v>
      </c>
      <c r="I5" s="44">
        <f t="shared" si="1"/>
        <v>427232</v>
      </c>
      <c r="J5" s="45">
        <f t="shared" si="1"/>
        <v>650000</v>
      </c>
      <c r="K5" s="45">
        <f>G5+H5+I5+J5</f>
        <v>2014816</v>
      </c>
      <c r="L5" s="44">
        <f t="shared" ref="L5:O6" si="2">L8+L11+L32+L35+L38</f>
        <v>118296</v>
      </c>
      <c r="M5" s="44">
        <f t="shared" si="2"/>
        <v>426947</v>
      </c>
      <c r="N5" s="44">
        <f t="shared" si="2"/>
        <v>380865</v>
      </c>
      <c r="O5" s="45">
        <f t="shared" si="2"/>
        <v>0</v>
      </c>
      <c r="P5" s="45">
        <f>L5+M5+N5+O5</f>
        <v>926108</v>
      </c>
      <c r="Q5" s="44">
        <f t="shared" ref="Q5:T6" si="3">Q8+Q11+Q32+Q35+Q38</f>
        <v>270462</v>
      </c>
      <c r="R5" s="44">
        <f t="shared" si="3"/>
        <v>608758</v>
      </c>
      <c r="S5" s="44">
        <f t="shared" si="3"/>
        <v>294149</v>
      </c>
      <c r="T5" s="45">
        <f t="shared" si="3"/>
        <v>0</v>
      </c>
      <c r="U5" s="45">
        <f>Q5+R5+S5+T5</f>
        <v>1173369</v>
      </c>
      <c r="V5" s="44">
        <f t="shared" ref="V5:Y6" si="4">V8+V11+V32+V35+V38</f>
        <v>236772</v>
      </c>
      <c r="W5" s="44">
        <f t="shared" si="4"/>
        <v>520688</v>
      </c>
      <c r="X5" s="44">
        <f t="shared" si="4"/>
        <v>314190</v>
      </c>
      <c r="Y5" s="45">
        <f t="shared" si="4"/>
        <v>0</v>
      </c>
      <c r="Z5" s="45">
        <f>V5+W5+X5+Y5</f>
        <v>1071650</v>
      </c>
      <c r="AA5" s="44">
        <f t="shared" ref="AA5:AD6" si="5">AA8+AA11+AA32+AA35+AA38</f>
        <v>493118</v>
      </c>
      <c r="AB5" s="44">
        <f t="shared" si="5"/>
        <v>481052</v>
      </c>
      <c r="AC5" s="44">
        <f t="shared" si="5"/>
        <v>359356</v>
      </c>
      <c r="AD5" s="45">
        <f t="shared" si="5"/>
        <v>0</v>
      </c>
      <c r="AE5" s="45">
        <f>AA5+AB5+AC5+AD5</f>
        <v>1333526</v>
      </c>
      <c r="AF5" s="44">
        <f t="shared" ref="AF5:AI6" si="6">AF8+AF11+AF32+AF35+AF38</f>
        <v>542743</v>
      </c>
      <c r="AG5" s="44">
        <f t="shared" si="6"/>
        <v>615982</v>
      </c>
      <c r="AH5" s="44">
        <f t="shared" si="6"/>
        <v>261407</v>
      </c>
      <c r="AI5" s="45">
        <f t="shared" si="6"/>
        <v>0</v>
      </c>
      <c r="AJ5" s="45">
        <f>AF5+AG5+AH5+AI5</f>
        <v>1420132</v>
      </c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</row>
    <row r="6" spans="1:150" ht="15" customHeight="1">
      <c r="A6" s="46" t="s">
        <v>110</v>
      </c>
      <c r="B6" s="47">
        <f>B9+B12+B33+B36+B39</f>
        <v>24136</v>
      </c>
      <c r="C6" s="47" t="e">
        <f t="shared" si="0"/>
        <v>#REF!</v>
      </c>
      <c r="D6" s="47">
        <f t="shared" si="0"/>
        <v>75179</v>
      </c>
      <c r="E6" s="48" t="e">
        <f t="shared" si="0"/>
        <v>#REF!</v>
      </c>
      <c r="F6" s="48" t="e">
        <f>B6+C6+D6+E6</f>
        <v>#REF!</v>
      </c>
      <c r="G6" s="49">
        <f t="shared" si="1"/>
        <v>0</v>
      </c>
      <c r="H6" s="49" t="e">
        <f t="shared" si="1"/>
        <v>#REF!</v>
      </c>
      <c r="I6" s="49">
        <f t="shared" si="1"/>
        <v>8318</v>
      </c>
      <c r="J6" s="50" t="e">
        <f t="shared" si="1"/>
        <v>#REF!</v>
      </c>
      <c r="K6" s="50" t="e">
        <f>G6+H6+I6+J6</f>
        <v>#REF!</v>
      </c>
      <c r="L6" s="49">
        <f t="shared" si="2"/>
        <v>2319</v>
      </c>
      <c r="M6" s="49" t="e">
        <f t="shared" si="2"/>
        <v>#REF!</v>
      </c>
      <c r="N6" s="49">
        <f t="shared" si="2"/>
        <v>0</v>
      </c>
      <c r="O6" s="50">
        <f t="shared" si="2"/>
        <v>0</v>
      </c>
      <c r="P6" s="50" t="e">
        <f>L6+M6+N6+O6</f>
        <v>#REF!</v>
      </c>
      <c r="Q6" s="49">
        <f t="shared" si="3"/>
        <v>0</v>
      </c>
      <c r="R6" s="49" t="e">
        <f t="shared" si="3"/>
        <v>#REF!</v>
      </c>
      <c r="S6" s="49">
        <f t="shared" si="3"/>
        <v>0</v>
      </c>
      <c r="T6" s="50">
        <f t="shared" si="3"/>
        <v>0</v>
      </c>
      <c r="U6" s="50" t="e">
        <f>Q6+R6+S6+T6</f>
        <v>#REF!</v>
      </c>
      <c r="V6" s="49">
        <f t="shared" si="4"/>
        <v>0</v>
      </c>
      <c r="W6" s="49" t="e">
        <f t="shared" si="4"/>
        <v>#REF!</v>
      </c>
      <c r="X6" s="49">
        <f t="shared" si="4"/>
        <v>35170</v>
      </c>
      <c r="Y6" s="50">
        <f t="shared" si="4"/>
        <v>0</v>
      </c>
      <c r="Z6" s="50" t="e">
        <f>V6+W6+X6+Y6</f>
        <v>#REF!</v>
      </c>
      <c r="AA6" s="49">
        <f t="shared" si="5"/>
        <v>0</v>
      </c>
      <c r="AB6" s="49" t="e">
        <f t="shared" si="5"/>
        <v>#REF!</v>
      </c>
      <c r="AC6" s="49">
        <f t="shared" si="5"/>
        <v>23375</v>
      </c>
      <c r="AD6" s="50">
        <f t="shared" si="5"/>
        <v>0</v>
      </c>
      <c r="AE6" s="50" t="e">
        <f>AA6+AB6+AC6+AD6</f>
        <v>#REF!</v>
      </c>
      <c r="AF6" s="49">
        <f t="shared" si="6"/>
        <v>21817</v>
      </c>
      <c r="AG6" s="49" t="e">
        <f t="shared" si="6"/>
        <v>#REF!</v>
      </c>
      <c r="AH6" s="49">
        <f t="shared" si="6"/>
        <v>8316</v>
      </c>
      <c r="AI6" s="50">
        <f t="shared" si="6"/>
        <v>0</v>
      </c>
      <c r="AJ6" s="50" t="e">
        <f>AF6+AG6+AH6+AI6</f>
        <v>#REF!</v>
      </c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</row>
    <row r="7" spans="1:150" s="97" customFormat="1" ht="15" customHeight="1">
      <c r="A7" s="91" t="s">
        <v>18</v>
      </c>
      <c r="B7" s="92">
        <f t="shared" ref="B7:AJ7" si="7">IF(B5&lt;&gt;0,ROUND(B6*100/B5,1)," ")</f>
        <v>1.2</v>
      </c>
      <c r="C7" s="92" t="e">
        <f t="shared" si="7"/>
        <v>#REF!</v>
      </c>
      <c r="D7" s="92">
        <f t="shared" si="7"/>
        <v>3.7</v>
      </c>
      <c r="E7" s="92" t="e">
        <f t="shared" si="7"/>
        <v>#REF!</v>
      </c>
      <c r="F7" s="93" t="e">
        <f t="shared" si="7"/>
        <v>#REF!</v>
      </c>
      <c r="G7" s="94">
        <f t="shared" si="7"/>
        <v>0</v>
      </c>
      <c r="H7" s="94" t="e">
        <f t="shared" si="7"/>
        <v>#REF!</v>
      </c>
      <c r="I7" s="94">
        <f t="shared" si="7"/>
        <v>1.9</v>
      </c>
      <c r="J7" s="94" t="e">
        <f t="shared" si="7"/>
        <v>#REF!</v>
      </c>
      <c r="K7" s="95" t="e">
        <f t="shared" si="7"/>
        <v>#REF!</v>
      </c>
      <c r="L7" s="94">
        <f t="shared" si="7"/>
        <v>2</v>
      </c>
      <c r="M7" s="94" t="e">
        <f t="shared" si="7"/>
        <v>#REF!</v>
      </c>
      <c r="N7" s="94">
        <f t="shared" si="7"/>
        <v>0</v>
      </c>
      <c r="O7" s="94" t="str">
        <f t="shared" si="7"/>
        <v xml:space="preserve"> </v>
      </c>
      <c r="P7" s="95" t="e">
        <f t="shared" si="7"/>
        <v>#REF!</v>
      </c>
      <c r="Q7" s="94">
        <f t="shared" si="7"/>
        <v>0</v>
      </c>
      <c r="R7" s="94" t="e">
        <f t="shared" si="7"/>
        <v>#REF!</v>
      </c>
      <c r="S7" s="94">
        <f t="shared" si="7"/>
        <v>0</v>
      </c>
      <c r="T7" s="94" t="str">
        <f t="shared" si="7"/>
        <v xml:space="preserve"> </v>
      </c>
      <c r="U7" s="95" t="e">
        <f t="shared" si="7"/>
        <v>#REF!</v>
      </c>
      <c r="V7" s="94">
        <f t="shared" si="7"/>
        <v>0</v>
      </c>
      <c r="W7" s="94" t="e">
        <f t="shared" si="7"/>
        <v>#REF!</v>
      </c>
      <c r="X7" s="94">
        <f t="shared" si="7"/>
        <v>11.2</v>
      </c>
      <c r="Y7" s="94" t="str">
        <f t="shared" si="7"/>
        <v xml:space="preserve"> </v>
      </c>
      <c r="Z7" s="95" t="e">
        <f t="shared" si="7"/>
        <v>#REF!</v>
      </c>
      <c r="AA7" s="94">
        <f t="shared" si="7"/>
        <v>0</v>
      </c>
      <c r="AB7" s="94" t="e">
        <f t="shared" si="7"/>
        <v>#REF!</v>
      </c>
      <c r="AC7" s="94">
        <f t="shared" si="7"/>
        <v>6.5</v>
      </c>
      <c r="AD7" s="94" t="str">
        <f t="shared" si="7"/>
        <v xml:space="preserve"> </v>
      </c>
      <c r="AE7" s="95" t="e">
        <f t="shared" si="7"/>
        <v>#REF!</v>
      </c>
      <c r="AF7" s="94">
        <f t="shared" si="7"/>
        <v>4</v>
      </c>
      <c r="AG7" s="94" t="e">
        <f t="shared" si="7"/>
        <v>#REF!</v>
      </c>
      <c r="AH7" s="94">
        <f t="shared" si="7"/>
        <v>3.2</v>
      </c>
      <c r="AI7" s="94" t="str">
        <f t="shared" si="7"/>
        <v xml:space="preserve"> </v>
      </c>
      <c r="AJ7" s="95" t="e">
        <f t="shared" si="7"/>
        <v>#REF!</v>
      </c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</row>
    <row r="8" spans="1:150" s="53" customFormat="1" ht="15" customHeight="1">
      <c r="A8" s="116" t="s">
        <v>117</v>
      </c>
      <c r="B8" s="51">
        <f t="shared" ref="B8:E9" si="8">G8+L8+Q8+V8+AA8+AF8</f>
        <v>125001</v>
      </c>
      <c r="C8" s="51">
        <f t="shared" si="8"/>
        <v>748896</v>
      </c>
      <c r="D8" s="51">
        <f t="shared" si="8"/>
        <v>0</v>
      </c>
      <c r="E8" s="51">
        <f t="shared" si="8"/>
        <v>650000</v>
      </c>
      <c r="F8" s="43">
        <f>B8+C8+D8+E8</f>
        <v>1523897</v>
      </c>
      <c r="G8" s="52">
        <v>55000</v>
      </c>
      <c r="H8" s="52">
        <v>112717</v>
      </c>
      <c r="I8" s="52"/>
      <c r="J8" s="52">
        <v>650000</v>
      </c>
      <c r="K8" s="45">
        <f>G8+H8+I8+J8</f>
        <v>817717</v>
      </c>
      <c r="L8" s="52">
        <v>10000</v>
      </c>
      <c r="M8" s="52">
        <v>85559</v>
      </c>
      <c r="N8" s="52"/>
      <c r="O8" s="52"/>
      <c r="P8" s="45">
        <f>L8+M8+N8+O8</f>
        <v>95559</v>
      </c>
      <c r="Q8" s="52">
        <v>15001</v>
      </c>
      <c r="R8" s="52">
        <v>221804</v>
      </c>
      <c r="S8" s="52"/>
      <c r="T8" s="52"/>
      <c r="U8" s="45">
        <f>Q8+R8+S8+T8</f>
        <v>236805</v>
      </c>
      <c r="V8" s="52">
        <v>35000</v>
      </c>
      <c r="W8" s="52">
        <v>184629</v>
      </c>
      <c r="X8" s="52"/>
      <c r="Y8" s="52"/>
      <c r="Z8" s="45">
        <f>V8+W8+X8+Y8</f>
        <v>219629</v>
      </c>
      <c r="AA8" s="52"/>
      <c r="AB8" s="52">
        <v>56599</v>
      </c>
      <c r="AC8" s="52"/>
      <c r="AD8" s="52"/>
      <c r="AE8" s="45">
        <f>AA8+AB8+AC8+AD8</f>
        <v>56599</v>
      </c>
      <c r="AF8" s="52">
        <v>10000</v>
      </c>
      <c r="AG8" s="52">
        <v>87588</v>
      </c>
      <c r="AH8" s="52"/>
      <c r="AI8" s="52"/>
      <c r="AJ8" s="45">
        <f>AF8+AG8+AH8+AI8</f>
        <v>97588</v>
      </c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</row>
    <row r="9" spans="1:150" s="53" customFormat="1" ht="15" customHeight="1">
      <c r="A9" s="46" t="s">
        <v>110</v>
      </c>
      <c r="B9" s="54">
        <f t="shared" si="8"/>
        <v>2319</v>
      </c>
      <c r="C9" s="54" t="e">
        <f t="shared" si="8"/>
        <v>#REF!</v>
      </c>
      <c r="D9" s="54">
        <f t="shared" si="8"/>
        <v>0</v>
      </c>
      <c r="E9" s="54" t="e">
        <f t="shared" si="8"/>
        <v>#REF!</v>
      </c>
      <c r="F9" s="48" t="e">
        <f>B9+C9+D9+E9</f>
        <v>#REF!</v>
      </c>
      <c r="G9" s="55">
        <f>Dod_5.8_Zag!L11</f>
        <v>0</v>
      </c>
      <c r="H9" s="55" t="e">
        <f>Dod_5.8_Zag!M11</f>
        <v>#REF!</v>
      </c>
      <c r="I9" s="55">
        <f>Dod_5.8_Zag!N11</f>
        <v>0</v>
      </c>
      <c r="J9" s="55" t="e">
        <f>Dod_5.8_Zag!O11</f>
        <v>#REF!</v>
      </c>
      <c r="K9" s="50" t="e">
        <f>G9+H9+I9+J9</f>
        <v>#REF!</v>
      </c>
      <c r="L9" s="55">
        <f>Dod_5.8_Zag!Q11</f>
        <v>2319</v>
      </c>
      <c r="M9" s="55" t="e">
        <f>Dod_5.8_Zag!R11</f>
        <v>#REF!</v>
      </c>
      <c r="N9" s="55">
        <f>Dod_5.8_Zag!S11</f>
        <v>0</v>
      </c>
      <c r="O9" s="55">
        <f>Dod_5.8_Zag!T11</f>
        <v>0</v>
      </c>
      <c r="P9" s="50" t="e">
        <f>L9+M9+N9+O9</f>
        <v>#REF!</v>
      </c>
      <c r="Q9" s="55">
        <f>Dod_5.8_Zag!V11</f>
        <v>0</v>
      </c>
      <c r="R9" s="55" t="e">
        <f>Dod_5.8_Zag!W11</f>
        <v>#REF!</v>
      </c>
      <c r="S9" s="55">
        <f>Dod_5.8_Zag!X11</f>
        <v>0</v>
      </c>
      <c r="T9" s="55">
        <f>Dod_5.8_Zag!Y11</f>
        <v>0</v>
      </c>
      <c r="U9" s="50" t="e">
        <f>Q9+R9+S9+T9</f>
        <v>#REF!</v>
      </c>
      <c r="V9" s="55">
        <f>Dod_5.8_Zag!AA11</f>
        <v>0</v>
      </c>
      <c r="W9" s="55" t="e">
        <f>Dod_5.8_Zag!AB11</f>
        <v>#REF!</v>
      </c>
      <c r="X9" s="55">
        <f>Dod_5.8_Zag!AC11</f>
        <v>0</v>
      </c>
      <c r="Y9" s="55">
        <f>Dod_5.8_Zag!AD11</f>
        <v>0</v>
      </c>
      <c r="Z9" s="50" t="e">
        <f>V9+W9+X9+Y9</f>
        <v>#REF!</v>
      </c>
      <c r="AA9" s="55">
        <f>Dod_5.8_Zag!AF11</f>
        <v>0</v>
      </c>
      <c r="AB9" s="55" t="e">
        <f>Dod_5.8_Zag!AG11</f>
        <v>#REF!</v>
      </c>
      <c r="AC9" s="55">
        <f>Dod_5.8_Zag!AH11</f>
        <v>0</v>
      </c>
      <c r="AD9" s="55">
        <f>Dod_5.8_Zag!AI11</f>
        <v>0</v>
      </c>
      <c r="AE9" s="50" t="e">
        <f>AA9+AB9+AC9+AD9</f>
        <v>#REF!</v>
      </c>
      <c r="AF9" s="55">
        <f>Dod_5.8_Zag!AK11</f>
        <v>0</v>
      </c>
      <c r="AG9" s="55" t="e">
        <f>Dod_5.8_Zag!AL11</f>
        <v>#REF!</v>
      </c>
      <c r="AH9" s="55">
        <f>Dod_5.8_Zag!AM11</f>
        <v>0</v>
      </c>
      <c r="AI9" s="55">
        <f>Dod_5.8_Zag!AN11</f>
        <v>0</v>
      </c>
      <c r="AJ9" s="50" t="e">
        <f>AF9+AG9+AH9+AI9</f>
        <v>#REF!</v>
      </c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</row>
    <row r="10" spans="1:150" s="100" customFormat="1" ht="15" customHeight="1">
      <c r="A10" s="98" t="s">
        <v>18</v>
      </c>
      <c r="B10" s="99">
        <f t="shared" ref="B10:AJ10" si="9">IF(B8&lt;&gt;0,ROUND(B9*100/B8,1)," ")</f>
        <v>1.9</v>
      </c>
      <c r="C10" s="99" t="e">
        <f t="shared" si="9"/>
        <v>#REF!</v>
      </c>
      <c r="D10" s="99" t="str">
        <f t="shared" si="9"/>
        <v xml:space="preserve"> </v>
      </c>
      <c r="E10" s="99" t="e">
        <f t="shared" si="9"/>
        <v>#REF!</v>
      </c>
      <c r="F10" s="93" t="e">
        <f t="shared" si="9"/>
        <v>#REF!</v>
      </c>
      <c r="G10" s="99">
        <f t="shared" si="9"/>
        <v>0</v>
      </c>
      <c r="H10" s="99" t="e">
        <f t="shared" si="9"/>
        <v>#REF!</v>
      </c>
      <c r="I10" s="99" t="str">
        <f t="shared" si="9"/>
        <v xml:space="preserve"> </v>
      </c>
      <c r="J10" s="99" t="e">
        <f t="shared" si="9"/>
        <v>#REF!</v>
      </c>
      <c r="K10" s="95" t="e">
        <f t="shared" si="9"/>
        <v>#REF!</v>
      </c>
      <c r="L10" s="99">
        <f t="shared" si="9"/>
        <v>23.2</v>
      </c>
      <c r="M10" s="99" t="e">
        <f t="shared" si="9"/>
        <v>#REF!</v>
      </c>
      <c r="N10" s="99" t="str">
        <f t="shared" si="9"/>
        <v xml:space="preserve"> </v>
      </c>
      <c r="O10" s="99" t="str">
        <f t="shared" si="9"/>
        <v xml:space="preserve"> </v>
      </c>
      <c r="P10" s="95" t="e">
        <f t="shared" si="9"/>
        <v>#REF!</v>
      </c>
      <c r="Q10" s="99">
        <f t="shared" si="9"/>
        <v>0</v>
      </c>
      <c r="R10" s="99" t="e">
        <f t="shared" si="9"/>
        <v>#REF!</v>
      </c>
      <c r="S10" s="99" t="str">
        <f t="shared" si="9"/>
        <v xml:space="preserve"> </v>
      </c>
      <c r="T10" s="99" t="str">
        <f t="shared" si="9"/>
        <v xml:space="preserve"> </v>
      </c>
      <c r="U10" s="95" t="e">
        <f t="shared" si="9"/>
        <v>#REF!</v>
      </c>
      <c r="V10" s="99">
        <f t="shared" si="9"/>
        <v>0</v>
      </c>
      <c r="W10" s="99" t="e">
        <f t="shared" si="9"/>
        <v>#REF!</v>
      </c>
      <c r="X10" s="99" t="str">
        <f t="shared" si="9"/>
        <v xml:space="preserve"> </v>
      </c>
      <c r="Y10" s="99" t="str">
        <f t="shared" si="9"/>
        <v xml:space="preserve"> </v>
      </c>
      <c r="Z10" s="95" t="e">
        <f t="shared" si="9"/>
        <v>#REF!</v>
      </c>
      <c r="AA10" s="99" t="str">
        <f t="shared" si="9"/>
        <v xml:space="preserve"> </v>
      </c>
      <c r="AB10" s="99" t="e">
        <f t="shared" si="9"/>
        <v>#REF!</v>
      </c>
      <c r="AC10" s="99" t="str">
        <f t="shared" si="9"/>
        <v xml:space="preserve"> </v>
      </c>
      <c r="AD10" s="99" t="str">
        <f t="shared" si="9"/>
        <v xml:space="preserve"> </v>
      </c>
      <c r="AE10" s="95" t="e">
        <f t="shared" si="9"/>
        <v>#REF!</v>
      </c>
      <c r="AF10" s="99">
        <f t="shared" si="9"/>
        <v>0</v>
      </c>
      <c r="AG10" s="99" t="e">
        <f t="shared" si="9"/>
        <v>#REF!</v>
      </c>
      <c r="AH10" s="99" t="str">
        <f t="shared" si="9"/>
        <v xml:space="preserve"> </v>
      </c>
      <c r="AI10" s="99" t="str">
        <f t="shared" si="9"/>
        <v xml:space="preserve"> </v>
      </c>
      <c r="AJ10" s="95" t="e">
        <f t="shared" si="9"/>
        <v>#REF!</v>
      </c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</row>
    <row r="11" spans="1:150" ht="15" customHeight="1">
      <c r="A11" s="56" t="s">
        <v>118</v>
      </c>
      <c r="B11" s="51">
        <f>B14+B17+B20+B23+B26+B29</f>
        <v>1085615</v>
      </c>
      <c r="C11" s="51">
        <f t="shared" ref="C11:AJ12" si="10">C14+C17+C20+C23+C26+C29</f>
        <v>331904</v>
      </c>
      <c r="D11" s="51">
        <f t="shared" si="10"/>
        <v>2037199</v>
      </c>
      <c r="E11" s="51">
        <f t="shared" si="10"/>
        <v>0</v>
      </c>
      <c r="F11" s="43">
        <f t="shared" si="10"/>
        <v>3454718</v>
      </c>
      <c r="G11" s="51">
        <f t="shared" si="10"/>
        <v>103505</v>
      </c>
      <c r="H11" s="51">
        <f t="shared" si="10"/>
        <v>43261</v>
      </c>
      <c r="I11" s="51">
        <f t="shared" si="10"/>
        <v>427232</v>
      </c>
      <c r="J11" s="51">
        <f t="shared" si="10"/>
        <v>0</v>
      </c>
      <c r="K11" s="45">
        <f t="shared" si="10"/>
        <v>573998</v>
      </c>
      <c r="L11" s="51">
        <f t="shared" si="10"/>
        <v>30229</v>
      </c>
      <c r="M11" s="51">
        <f t="shared" si="10"/>
        <v>42644</v>
      </c>
      <c r="N11" s="51">
        <f t="shared" si="10"/>
        <v>380865</v>
      </c>
      <c r="O11" s="51">
        <f t="shared" si="10"/>
        <v>0</v>
      </c>
      <c r="P11" s="45">
        <f t="shared" si="10"/>
        <v>453738</v>
      </c>
      <c r="Q11" s="51">
        <f t="shared" si="10"/>
        <v>128866</v>
      </c>
      <c r="R11" s="51">
        <f t="shared" si="10"/>
        <v>56128</v>
      </c>
      <c r="S11" s="51">
        <f t="shared" si="10"/>
        <v>294149</v>
      </c>
      <c r="T11" s="51">
        <f t="shared" si="10"/>
        <v>0</v>
      </c>
      <c r="U11" s="45">
        <f t="shared" si="10"/>
        <v>479143</v>
      </c>
      <c r="V11" s="51">
        <f t="shared" si="10"/>
        <v>40103</v>
      </c>
      <c r="W11" s="51">
        <f t="shared" si="10"/>
        <v>36163</v>
      </c>
      <c r="X11" s="51">
        <f t="shared" si="10"/>
        <v>314190</v>
      </c>
      <c r="Y11" s="51">
        <f t="shared" si="10"/>
        <v>0</v>
      </c>
      <c r="Z11" s="45">
        <f t="shared" si="10"/>
        <v>390456</v>
      </c>
      <c r="AA11" s="51">
        <f t="shared" si="10"/>
        <v>385470</v>
      </c>
      <c r="AB11" s="51">
        <f t="shared" si="10"/>
        <v>49849</v>
      </c>
      <c r="AC11" s="51">
        <f t="shared" si="10"/>
        <v>359356</v>
      </c>
      <c r="AD11" s="51">
        <f t="shared" si="10"/>
        <v>0</v>
      </c>
      <c r="AE11" s="45">
        <f t="shared" si="10"/>
        <v>794675</v>
      </c>
      <c r="AF11" s="51">
        <f t="shared" si="10"/>
        <v>397442</v>
      </c>
      <c r="AG11" s="51">
        <f t="shared" si="10"/>
        <v>103859</v>
      </c>
      <c r="AH11" s="51">
        <f t="shared" si="10"/>
        <v>261407</v>
      </c>
      <c r="AI11" s="51">
        <f t="shared" si="10"/>
        <v>0</v>
      </c>
      <c r="AJ11" s="45">
        <f t="shared" si="10"/>
        <v>762708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</row>
    <row r="12" spans="1:150" ht="15" customHeight="1">
      <c r="A12" s="57" t="s">
        <v>110</v>
      </c>
      <c r="B12" s="54">
        <f>B15+B18+B21+B24+B27+B30</f>
        <v>21817</v>
      </c>
      <c r="C12" s="54" t="e">
        <f t="shared" si="10"/>
        <v>#REF!</v>
      </c>
      <c r="D12" s="54">
        <f>D15+D18+D21+D24+D27+D30</f>
        <v>75179</v>
      </c>
      <c r="E12" s="54">
        <f t="shared" si="10"/>
        <v>0</v>
      </c>
      <c r="F12" s="48" t="e">
        <f t="shared" si="10"/>
        <v>#REF!</v>
      </c>
      <c r="G12" s="54">
        <f t="shared" si="10"/>
        <v>0</v>
      </c>
      <c r="H12" s="54" t="e">
        <f t="shared" si="10"/>
        <v>#REF!</v>
      </c>
      <c r="I12" s="54">
        <f t="shared" si="10"/>
        <v>8318</v>
      </c>
      <c r="J12" s="54">
        <f t="shared" si="10"/>
        <v>0</v>
      </c>
      <c r="K12" s="50" t="e">
        <f t="shared" si="10"/>
        <v>#REF!</v>
      </c>
      <c r="L12" s="54">
        <f t="shared" si="10"/>
        <v>0</v>
      </c>
      <c r="M12" s="54" t="e">
        <f t="shared" si="10"/>
        <v>#REF!</v>
      </c>
      <c r="N12" s="54">
        <f t="shared" si="10"/>
        <v>0</v>
      </c>
      <c r="O12" s="54">
        <f t="shared" si="10"/>
        <v>0</v>
      </c>
      <c r="P12" s="50" t="e">
        <f t="shared" si="10"/>
        <v>#REF!</v>
      </c>
      <c r="Q12" s="54">
        <f t="shared" si="10"/>
        <v>0</v>
      </c>
      <c r="R12" s="54" t="e">
        <f t="shared" si="10"/>
        <v>#REF!</v>
      </c>
      <c r="S12" s="54">
        <f t="shared" si="10"/>
        <v>0</v>
      </c>
      <c r="T12" s="54">
        <f t="shared" si="10"/>
        <v>0</v>
      </c>
      <c r="U12" s="50" t="e">
        <f t="shared" si="10"/>
        <v>#REF!</v>
      </c>
      <c r="V12" s="54">
        <f t="shared" si="10"/>
        <v>0</v>
      </c>
      <c r="W12" s="54" t="e">
        <f t="shared" si="10"/>
        <v>#REF!</v>
      </c>
      <c r="X12" s="54">
        <f t="shared" si="10"/>
        <v>35170</v>
      </c>
      <c r="Y12" s="54">
        <f t="shared" si="10"/>
        <v>0</v>
      </c>
      <c r="Z12" s="50" t="e">
        <f t="shared" si="10"/>
        <v>#REF!</v>
      </c>
      <c r="AA12" s="54">
        <f t="shared" si="10"/>
        <v>0</v>
      </c>
      <c r="AB12" s="54" t="e">
        <f t="shared" si="10"/>
        <v>#REF!</v>
      </c>
      <c r="AC12" s="54">
        <f t="shared" si="10"/>
        <v>23375</v>
      </c>
      <c r="AD12" s="54">
        <f t="shared" si="10"/>
        <v>0</v>
      </c>
      <c r="AE12" s="50" t="e">
        <f t="shared" si="10"/>
        <v>#REF!</v>
      </c>
      <c r="AF12" s="54">
        <f t="shared" si="10"/>
        <v>21817</v>
      </c>
      <c r="AG12" s="54" t="e">
        <f t="shared" si="10"/>
        <v>#REF!</v>
      </c>
      <c r="AH12" s="54">
        <f t="shared" si="10"/>
        <v>8316</v>
      </c>
      <c r="AI12" s="54">
        <f t="shared" si="10"/>
        <v>0</v>
      </c>
      <c r="AJ12" s="50" t="e">
        <f t="shared" si="10"/>
        <v>#REF!</v>
      </c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</row>
    <row r="13" spans="1:150" s="106" customFormat="1" ht="15" customHeight="1">
      <c r="A13" s="101" t="s">
        <v>18</v>
      </c>
      <c r="B13" s="102">
        <f t="shared" ref="B13:AJ13" si="11">IF(B11&lt;&gt;0,ROUND(B12*100/B11,1)," ")</f>
        <v>2</v>
      </c>
      <c r="C13" s="102" t="e">
        <f t="shared" si="11"/>
        <v>#REF!</v>
      </c>
      <c r="D13" s="102">
        <f t="shared" si="11"/>
        <v>3.7</v>
      </c>
      <c r="E13" s="102" t="str">
        <f t="shared" si="11"/>
        <v xml:space="preserve"> </v>
      </c>
      <c r="F13" s="103" t="e">
        <f t="shared" si="11"/>
        <v>#REF!</v>
      </c>
      <c r="G13" s="102">
        <f t="shared" si="11"/>
        <v>0</v>
      </c>
      <c r="H13" s="102" t="e">
        <f t="shared" si="11"/>
        <v>#REF!</v>
      </c>
      <c r="I13" s="102">
        <f t="shared" si="11"/>
        <v>1.9</v>
      </c>
      <c r="J13" s="102" t="str">
        <f t="shared" si="11"/>
        <v xml:space="preserve"> </v>
      </c>
      <c r="K13" s="104" t="e">
        <f t="shared" si="11"/>
        <v>#REF!</v>
      </c>
      <c r="L13" s="102">
        <f t="shared" si="11"/>
        <v>0</v>
      </c>
      <c r="M13" s="102" t="e">
        <f t="shared" si="11"/>
        <v>#REF!</v>
      </c>
      <c r="N13" s="102">
        <f t="shared" si="11"/>
        <v>0</v>
      </c>
      <c r="O13" s="102" t="str">
        <f t="shared" si="11"/>
        <v xml:space="preserve"> </v>
      </c>
      <c r="P13" s="104" t="e">
        <f t="shared" si="11"/>
        <v>#REF!</v>
      </c>
      <c r="Q13" s="102">
        <f t="shared" si="11"/>
        <v>0</v>
      </c>
      <c r="R13" s="102" t="e">
        <f t="shared" si="11"/>
        <v>#REF!</v>
      </c>
      <c r="S13" s="102">
        <f t="shared" si="11"/>
        <v>0</v>
      </c>
      <c r="T13" s="102" t="str">
        <f t="shared" si="11"/>
        <v xml:space="preserve"> </v>
      </c>
      <c r="U13" s="104" t="e">
        <f t="shared" si="11"/>
        <v>#REF!</v>
      </c>
      <c r="V13" s="102">
        <f t="shared" si="11"/>
        <v>0</v>
      </c>
      <c r="W13" s="102" t="e">
        <f t="shared" si="11"/>
        <v>#REF!</v>
      </c>
      <c r="X13" s="102">
        <f t="shared" si="11"/>
        <v>11.2</v>
      </c>
      <c r="Y13" s="102" t="str">
        <f t="shared" si="11"/>
        <v xml:space="preserve"> </v>
      </c>
      <c r="Z13" s="104" t="e">
        <f t="shared" si="11"/>
        <v>#REF!</v>
      </c>
      <c r="AA13" s="102">
        <f t="shared" si="11"/>
        <v>0</v>
      </c>
      <c r="AB13" s="102" t="e">
        <f t="shared" si="11"/>
        <v>#REF!</v>
      </c>
      <c r="AC13" s="102">
        <f t="shared" si="11"/>
        <v>6.5</v>
      </c>
      <c r="AD13" s="102" t="str">
        <f t="shared" si="11"/>
        <v xml:space="preserve"> </v>
      </c>
      <c r="AE13" s="104" t="e">
        <f t="shared" si="11"/>
        <v>#REF!</v>
      </c>
      <c r="AF13" s="102">
        <f t="shared" si="11"/>
        <v>5.5</v>
      </c>
      <c r="AG13" s="102" t="e">
        <f t="shared" si="11"/>
        <v>#REF!</v>
      </c>
      <c r="AH13" s="102">
        <f t="shared" si="11"/>
        <v>3.2</v>
      </c>
      <c r="AI13" s="102" t="str">
        <f t="shared" si="11"/>
        <v xml:space="preserve"> </v>
      </c>
      <c r="AJ13" s="104" t="e">
        <f t="shared" si="11"/>
        <v>#REF!</v>
      </c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</row>
    <row r="14" spans="1:150" s="63" customFormat="1" ht="15" customHeight="1">
      <c r="A14" s="58" t="s">
        <v>111</v>
      </c>
      <c r="B14" s="59">
        <f t="shared" ref="B14:E15" si="12">G14+L14+Q14+V14+AA14+AF14</f>
        <v>168452</v>
      </c>
      <c r="C14" s="59">
        <f t="shared" si="12"/>
        <v>24294</v>
      </c>
      <c r="D14" s="59">
        <f t="shared" si="12"/>
        <v>832076</v>
      </c>
      <c r="E14" s="59">
        <f t="shared" si="12"/>
        <v>0</v>
      </c>
      <c r="F14" s="60">
        <f>B14+C14+D14+E14</f>
        <v>1024822</v>
      </c>
      <c r="G14" s="61">
        <v>61064</v>
      </c>
      <c r="H14" s="61"/>
      <c r="I14" s="61">
        <v>181254</v>
      </c>
      <c r="J14" s="61"/>
      <c r="K14" s="62">
        <f>G14+H14+I14+J14</f>
        <v>242318</v>
      </c>
      <c r="L14" s="61"/>
      <c r="M14" s="61"/>
      <c r="N14" s="61">
        <v>186055</v>
      </c>
      <c r="O14" s="61"/>
      <c r="P14" s="62">
        <f>L14+M14+N14+O14</f>
        <v>186055</v>
      </c>
      <c r="Q14" s="61">
        <v>84532</v>
      </c>
      <c r="R14" s="61"/>
      <c r="S14" s="61">
        <v>142599</v>
      </c>
      <c r="T14" s="61"/>
      <c r="U14" s="62">
        <f>Q14+R14+S14+T14</f>
        <v>227131</v>
      </c>
      <c r="V14" s="61"/>
      <c r="W14" s="61"/>
      <c r="X14" s="61">
        <v>131255</v>
      </c>
      <c r="Y14" s="61"/>
      <c r="Z14" s="62">
        <f>V14+W14+X14+Y14</f>
        <v>131255</v>
      </c>
      <c r="AA14" s="61">
        <v>11428</v>
      </c>
      <c r="AB14" s="61"/>
      <c r="AC14" s="61">
        <v>118631</v>
      </c>
      <c r="AD14" s="61"/>
      <c r="AE14" s="62">
        <f>AA14+AB14+AC14+AD14</f>
        <v>130059</v>
      </c>
      <c r="AF14" s="61">
        <v>11428</v>
      </c>
      <c r="AG14" s="61">
        <v>24294</v>
      </c>
      <c r="AH14" s="61">
        <v>72282</v>
      </c>
      <c r="AI14" s="61"/>
      <c r="AJ14" s="62">
        <f>AF14+AG14+AH14+AI14</f>
        <v>108004</v>
      </c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</row>
    <row r="15" spans="1:150" s="63" customFormat="1" ht="15" customHeight="1">
      <c r="A15" s="64" t="s">
        <v>110</v>
      </c>
      <c r="B15" s="65">
        <f t="shared" si="12"/>
        <v>21817</v>
      </c>
      <c r="C15" s="65" t="e">
        <f t="shared" si="12"/>
        <v>#REF!</v>
      </c>
      <c r="D15" s="65">
        <f t="shared" si="12"/>
        <v>0</v>
      </c>
      <c r="E15" s="65">
        <f t="shared" si="12"/>
        <v>0</v>
      </c>
      <c r="F15" s="66" t="e">
        <f>B15+C15+D15+E15</f>
        <v>#REF!</v>
      </c>
      <c r="G15" s="67">
        <f>Dod_5.8_Zag!L23</f>
        <v>0</v>
      </c>
      <c r="H15" s="67" t="e">
        <f>Dod_5.8_Zag!M23</f>
        <v>#REF!</v>
      </c>
      <c r="I15" s="67">
        <f>Dod_5.8_Zag!N23</f>
        <v>0</v>
      </c>
      <c r="J15" s="67">
        <f>Dod_5.8_Zag!O23</f>
        <v>0</v>
      </c>
      <c r="K15" s="68" t="e">
        <f>G15+H15+I15+J15</f>
        <v>#REF!</v>
      </c>
      <c r="L15" s="67">
        <f>Dod_5.8_Zag!Q23</f>
        <v>0</v>
      </c>
      <c r="M15" s="67" t="e">
        <f>Dod_5.8_Zag!R23</f>
        <v>#REF!</v>
      </c>
      <c r="N15" s="67">
        <f>Dod_5.8_Zag!S23</f>
        <v>0</v>
      </c>
      <c r="O15" s="67">
        <f>Dod_5.8_Zag!T23</f>
        <v>0</v>
      </c>
      <c r="P15" s="68" t="e">
        <f>L15+M15+N15+O15</f>
        <v>#REF!</v>
      </c>
      <c r="Q15" s="67">
        <f>Dod_5.8_Zag!V23</f>
        <v>0</v>
      </c>
      <c r="R15" s="67" t="e">
        <f>Dod_5.8_Zag!W23</f>
        <v>#REF!</v>
      </c>
      <c r="S15" s="67">
        <f>Dod_5.8_Zag!X23</f>
        <v>0</v>
      </c>
      <c r="T15" s="67">
        <f>Dod_5.8_Zag!Y23</f>
        <v>0</v>
      </c>
      <c r="U15" s="68" t="e">
        <f>Q15+R15+S15+T15</f>
        <v>#REF!</v>
      </c>
      <c r="V15" s="67">
        <f>Dod_5.8_Zag!AA23</f>
        <v>0</v>
      </c>
      <c r="W15" s="67" t="e">
        <f>Dod_5.8_Zag!AB23</f>
        <v>#REF!</v>
      </c>
      <c r="X15" s="67">
        <f>Dod_5.8_Zag!AC23</f>
        <v>0</v>
      </c>
      <c r="Y15" s="67">
        <f>Dod_5.8_Zag!AD23</f>
        <v>0</v>
      </c>
      <c r="Z15" s="68" t="e">
        <f>V15+W15+X15+Y15</f>
        <v>#REF!</v>
      </c>
      <c r="AA15" s="67">
        <f>Dod_5.8_Zag!AF23</f>
        <v>0</v>
      </c>
      <c r="AB15" s="67" t="e">
        <f>Dod_5.8_Zag!AG23</f>
        <v>#REF!</v>
      </c>
      <c r="AC15" s="67">
        <f>Dod_5.8_Zag!AH23</f>
        <v>0</v>
      </c>
      <c r="AD15" s="67">
        <f>Dod_5.8_Zag!AI23</f>
        <v>0</v>
      </c>
      <c r="AE15" s="68" t="e">
        <f>AA15+AB15+AC15+AD15</f>
        <v>#REF!</v>
      </c>
      <c r="AF15" s="67">
        <f>Dod_5.8_Zag!AK23</f>
        <v>21817</v>
      </c>
      <c r="AG15" s="67" t="e">
        <f>Dod_5.8_Zag!AL23</f>
        <v>#REF!</v>
      </c>
      <c r="AH15" s="67">
        <f>Dod_5.8_Zag!AM23</f>
        <v>0</v>
      </c>
      <c r="AI15" s="67">
        <f>Dod_5.8_Zag!AN23</f>
        <v>0</v>
      </c>
      <c r="AJ15" s="68" t="e">
        <f>AF15+AG15+AH15+AI15</f>
        <v>#REF!</v>
      </c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</row>
    <row r="16" spans="1:150" s="107" customFormat="1" ht="15" customHeight="1">
      <c r="A16" s="101" t="s">
        <v>112</v>
      </c>
      <c r="B16" s="102">
        <f t="shared" ref="B16:AJ16" si="13">IF(B14&lt;&gt;0,ROUND(B15*100/B14,1)," ")</f>
        <v>13</v>
      </c>
      <c r="C16" s="102" t="e">
        <f t="shared" si="13"/>
        <v>#REF!</v>
      </c>
      <c r="D16" s="102">
        <f t="shared" si="13"/>
        <v>0</v>
      </c>
      <c r="E16" s="102" t="str">
        <f t="shared" si="13"/>
        <v xml:space="preserve"> </v>
      </c>
      <c r="F16" s="103" t="e">
        <f t="shared" si="13"/>
        <v>#REF!</v>
      </c>
      <c r="G16" s="102">
        <f t="shared" si="13"/>
        <v>0</v>
      </c>
      <c r="H16" s="102" t="str">
        <f t="shared" si="13"/>
        <v xml:space="preserve"> </v>
      </c>
      <c r="I16" s="102">
        <f t="shared" si="13"/>
        <v>0</v>
      </c>
      <c r="J16" s="102" t="str">
        <f t="shared" si="13"/>
        <v xml:space="preserve"> </v>
      </c>
      <c r="K16" s="104" t="e">
        <f t="shared" si="13"/>
        <v>#REF!</v>
      </c>
      <c r="L16" s="102" t="str">
        <f t="shared" si="13"/>
        <v xml:space="preserve"> </v>
      </c>
      <c r="M16" s="102" t="str">
        <f t="shared" si="13"/>
        <v xml:space="preserve"> </v>
      </c>
      <c r="N16" s="102">
        <f t="shared" si="13"/>
        <v>0</v>
      </c>
      <c r="O16" s="102" t="str">
        <f t="shared" si="13"/>
        <v xml:space="preserve"> </v>
      </c>
      <c r="P16" s="104" t="e">
        <f t="shared" si="13"/>
        <v>#REF!</v>
      </c>
      <c r="Q16" s="102">
        <f t="shared" si="13"/>
        <v>0</v>
      </c>
      <c r="R16" s="102" t="str">
        <f t="shared" si="13"/>
        <v xml:space="preserve"> </v>
      </c>
      <c r="S16" s="102">
        <f t="shared" si="13"/>
        <v>0</v>
      </c>
      <c r="T16" s="102" t="str">
        <f t="shared" si="13"/>
        <v xml:space="preserve"> </v>
      </c>
      <c r="U16" s="104" t="e">
        <f t="shared" si="13"/>
        <v>#REF!</v>
      </c>
      <c r="V16" s="102" t="str">
        <f t="shared" si="13"/>
        <v xml:space="preserve"> </v>
      </c>
      <c r="W16" s="102" t="str">
        <f t="shared" si="13"/>
        <v xml:space="preserve"> </v>
      </c>
      <c r="X16" s="102">
        <f t="shared" si="13"/>
        <v>0</v>
      </c>
      <c r="Y16" s="102" t="str">
        <f t="shared" si="13"/>
        <v xml:space="preserve"> </v>
      </c>
      <c r="Z16" s="104" t="e">
        <f t="shared" si="13"/>
        <v>#REF!</v>
      </c>
      <c r="AA16" s="102">
        <f t="shared" si="13"/>
        <v>0</v>
      </c>
      <c r="AB16" s="102" t="str">
        <f t="shared" si="13"/>
        <v xml:space="preserve"> </v>
      </c>
      <c r="AC16" s="102">
        <f t="shared" si="13"/>
        <v>0</v>
      </c>
      <c r="AD16" s="102" t="str">
        <f t="shared" si="13"/>
        <v xml:space="preserve"> </v>
      </c>
      <c r="AE16" s="104" t="e">
        <f t="shared" si="13"/>
        <v>#REF!</v>
      </c>
      <c r="AF16" s="102">
        <f t="shared" si="13"/>
        <v>190.9</v>
      </c>
      <c r="AG16" s="102" t="e">
        <f t="shared" si="13"/>
        <v>#REF!</v>
      </c>
      <c r="AH16" s="102">
        <f t="shared" si="13"/>
        <v>0</v>
      </c>
      <c r="AI16" s="102" t="str">
        <f t="shared" si="13"/>
        <v xml:space="preserve"> </v>
      </c>
      <c r="AJ16" s="104" t="e">
        <f t="shared" si="13"/>
        <v>#REF!</v>
      </c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</row>
    <row r="17" spans="1:116" ht="15" customHeight="1">
      <c r="A17" s="69" t="s">
        <v>119</v>
      </c>
      <c r="B17" s="70">
        <f t="shared" ref="B17:E18" si="14">G17+L17+Q17+V17+AA17+AF17</f>
        <v>0</v>
      </c>
      <c r="C17" s="70">
        <f t="shared" si="14"/>
        <v>0</v>
      </c>
      <c r="D17" s="70">
        <f t="shared" si="14"/>
        <v>1003678</v>
      </c>
      <c r="E17" s="70">
        <f t="shared" si="14"/>
        <v>0</v>
      </c>
      <c r="F17" s="71">
        <f>B17+C17+D17+E17</f>
        <v>1003678</v>
      </c>
      <c r="G17" s="72">
        <f>Dod_5.8_Zag!L34</f>
        <v>0</v>
      </c>
      <c r="H17" s="72"/>
      <c r="I17" s="72">
        <v>209878</v>
      </c>
      <c r="J17" s="72"/>
      <c r="K17" s="73">
        <f>G17+H17+I17+J17</f>
        <v>209878</v>
      </c>
      <c r="L17" s="72"/>
      <c r="M17" s="72"/>
      <c r="N17" s="72">
        <v>146150</v>
      </c>
      <c r="O17" s="72"/>
      <c r="P17" s="73">
        <f>L17+M17+N17+O17</f>
        <v>146150</v>
      </c>
      <c r="Q17" s="72"/>
      <c r="R17" s="72"/>
      <c r="S17" s="72">
        <v>146000</v>
      </c>
      <c r="T17" s="72"/>
      <c r="U17" s="73">
        <f>Q17+R17+S17+T17</f>
        <v>146000</v>
      </c>
      <c r="V17" s="72"/>
      <c r="W17" s="72"/>
      <c r="X17" s="72">
        <v>148700</v>
      </c>
      <c r="Y17" s="72"/>
      <c r="Z17" s="73">
        <f>V17+W17+X17+Y17</f>
        <v>148700</v>
      </c>
      <c r="AA17" s="72"/>
      <c r="AB17" s="72"/>
      <c r="AC17" s="72">
        <v>202800</v>
      </c>
      <c r="AD17" s="72"/>
      <c r="AE17" s="73">
        <f>AA17+AB17+AC17+AD17</f>
        <v>202800</v>
      </c>
      <c r="AF17" s="72"/>
      <c r="AG17" s="72"/>
      <c r="AH17" s="72">
        <v>150150</v>
      </c>
      <c r="AI17" s="72"/>
      <c r="AJ17" s="73">
        <f>AF17+AG17+AH17+AI17</f>
        <v>150150</v>
      </c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</row>
    <row r="18" spans="1:116" ht="15" customHeight="1">
      <c r="A18" s="64" t="s">
        <v>110</v>
      </c>
      <c r="B18" s="65">
        <f t="shared" si="14"/>
        <v>0</v>
      </c>
      <c r="C18" s="65" t="e">
        <f t="shared" si="14"/>
        <v>#REF!</v>
      </c>
      <c r="D18" s="65">
        <f t="shared" si="14"/>
        <v>0</v>
      </c>
      <c r="E18" s="65">
        <f t="shared" si="14"/>
        <v>0</v>
      </c>
      <c r="F18" s="66" t="e">
        <f>B18+C18+D18+E18</f>
        <v>#REF!</v>
      </c>
      <c r="G18" s="67">
        <f>Dod_5.8_Zag!L35</f>
        <v>0</v>
      </c>
      <c r="H18" s="67" t="e">
        <f>Dod_5.8_Zag!M35</f>
        <v>#REF!</v>
      </c>
      <c r="I18" s="67">
        <f>Dod_5.8_Zag!N35</f>
        <v>0</v>
      </c>
      <c r="J18" s="67">
        <f>Dod_5.8_Zag!O35</f>
        <v>0</v>
      </c>
      <c r="K18" s="68" t="e">
        <f>G18+H18+I18+J18</f>
        <v>#REF!</v>
      </c>
      <c r="L18" s="67">
        <f>Dod_5.8_Zag!Q35</f>
        <v>0</v>
      </c>
      <c r="M18" s="67" t="e">
        <f>Dod_5.8_Zag!R35</f>
        <v>#REF!</v>
      </c>
      <c r="N18" s="67">
        <f>Dod_5.8_Zag!S35</f>
        <v>0</v>
      </c>
      <c r="O18" s="67">
        <f>Dod_5.8_Zag!T35</f>
        <v>0</v>
      </c>
      <c r="P18" s="68" t="e">
        <f>L18+M18+N18+O18</f>
        <v>#REF!</v>
      </c>
      <c r="Q18" s="67">
        <f>Dod_5.8_Zag!V35</f>
        <v>0</v>
      </c>
      <c r="R18" s="67" t="e">
        <f>Dod_5.8_Zag!W35</f>
        <v>#REF!</v>
      </c>
      <c r="S18" s="67">
        <f>Dod_5.8_Zag!X35</f>
        <v>0</v>
      </c>
      <c r="T18" s="67">
        <f>Dod_5.8_Zag!Y35</f>
        <v>0</v>
      </c>
      <c r="U18" s="68" t="e">
        <f>Q18+R18+S18+T18</f>
        <v>#REF!</v>
      </c>
      <c r="V18" s="67">
        <f>Dod_5.8_Zag!AA35</f>
        <v>0</v>
      </c>
      <c r="W18" s="67" t="e">
        <f>Dod_5.8_Zag!AB35</f>
        <v>#REF!</v>
      </c>
      <c r="X18" s="67">
        <f>Dod_5.8_Zag!AC35</f>
        <v>0</v>
      </c>
      <c r="Y18" s="67">
        <f>Dod_5.8_Zag!AD35</f>
        <v>0</v>
      </c>
      <c r="Z18" s="68" t="e">
        <f>V18+W18+X18+Y18</f>
        <v>#REF!</v>
      </c>
      <c r="AA18" s="67">
        <f>Dod_5.8_Zag!AF35</f>
        <v>0</v>
      </c>
      <c r="AB18" s="67" t="e">
        <f>Dod_5.8_Zag!AG35</f>
        <v>#REF!</v>
      </c>
      <c r="AC18" s="67">
        <f>Dod_5.8_Zag!AH35</f>
        <v>0</v>
      </c>
      <c r="AD18" s="67">
        <f>Dod_5.8_Zag!AI35</f>
        <v>0</v>
      </c>
      <c r="AE18" s="68" t="e">
        <f>AA18+AB18+AC18+AD18</f>
        <v>#REF!</v>
      </c>
      <c r="AF18" s="67">
        <f>Dod_5.8_Zag!AK35</f>
        <v>0</v>
      </c>
      <c r="AG18" s="67" t="e">
        <f>Dod_5.8_Zag!AL35</f>
        <v>#REF!</v>
      </c>
      <c r="AH18" s="67">
        <f>Dod_5.8_Zag!AM35</f>
        <v>0</v>
      </c>
      <c r="AI18" s="67">
        <f>Dod_5.8_Zag!AN35</f>
        <v>0</v>
      </c>
      <c r="AJ18" s="68" t="e">
        <f>AF18+AG18+AH18+AI18</f>
        <v>#REF!</v>
      </c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</row>
    <row r="19" spans="1:116" s="97" customFormat="1" ht="15" customHeight="1">
      <c r="A19" s="101" t="s">
        <v>18</v>
      </c>
      <c r="B19" s="102" t="str">
        <f t="shared" ref="B19:AJ19" si="15">IF(B17&lt;&gt;0,ROUND(B18*100/B17,1)," ")</f>
        <v xml:space="preserve"> </v>
      </c>
      <c r="C19" s="102" t="str">
        <f t="shared" si="15"/>
        <v xml:space="preserve"> </v>
      </c>
      <c r="D19" s="102">
        <f t="shared" si="15"/>
        <v>0</v>
      </c>
      <c r="E19" s="102" t="str">
        <f t="shared" si="15"/>
        <v xml:space="preserve"> </v>
      </c>
      <c r="F19" s="103" t="e">
        <f t="shared" si="15"/>
        <v>#REF!</v>
      </c>
      <c r="G19" s="102" t="str">
        <f t="shared" si="15"/>
        <v xml:space="preserve"> </v>
      </c>
      <c r="H19" s="102" t="str">
        <f t="shared" si="15"/>
        <v xml:space="preserve"> </v>
      </c>
      <c r="I19" s="102">
        <f t="shared" si="15"/>
        <v>0</v>
      </c>
      <c r="J19" s="102" t="str">
        <f t="shared" si="15"/>
        <v xml:space="preserve"> </v>
      </c>
      <c r="K19" s="104" t="e">
        <f t="shared" si="15"/>
        <v>#REF!</v>
      </c>
      <c r="L19" s="102" t="str">
        <f t="shared" si="15"/>
        <v xml:space="preserve"> </v>
      </c>
      <c r="M19" s="102" t="str">
        <f t="shared" si="15"/>
        <v xml:space="preserve"> </v>
      </c>
      <c r="N19" s="102">
        <f t="shared" si="15"/>
        <v>0</v>
      </c>
      <c r="O19" s="102" t="str">
        <f t="shared" si="15"/>
        <v xml:space="preserve"> </v>
      </c>
      <c r="P19" s="104" t="e">
        <f t="shared" si="15"/>
        <v>#REF!</v>
      </c>
      <c r="Q19" s="102" t="str">
        <f t="shared" si="15"/>
        <v xml:space="preserve"> </v>
      </c>
      <c r="R19" s="102" t="str">
        <f t="shared" si="15"/>
        <v xml:space="preserve"> </v>
      </c>
      <c r="S19" s="102">
        <f t="shared" si="15"/>
        <v>0</v>
      </c>
      <c r="T19" s="102" t="str">
        <f t="shared" si="15"/>
        <v xml:space="preserve"> </v>
      </c>
      <c r="U19" s="104" t="e">
        <f t="shared" si="15"/>
        <v>#REF!</v>
      </c>
      <c r="V19" s="102" t="str">
        <f t="shared" si="15"/>
        <v xml:space="preserve"> </v>
      </c>
      <c r="W19" s="102" t="str">
        <f t="shared" si="15"/>
        <v xml:space="preserve"> </v>
      </c>
      <c r="X19" s="102">
        <f t="shared" si="15"/>
        <v>0</v>
      </c>
      <c r="Y19" s="102" t="str">
        <f t="shared" si="15"/>
        <v xml:space="preserve"> </v>
      </c>
      <c r="Z19" s="104" t="e">
        <f t="shared" si="15"/>
        <v>#REF!</v>
      </c>
      <c r="AA19" s="102" t="str">
        <f t="shared" si="15"/>
        <v xml:space="preserve"> </v>
      </c>
      <c r="AB19" s="102" t="str">
        <f t="shared" si="15"/>
        <v xml:space="preserve"> </v>
      </c>
      <c r="AC19" s="102">
        <f t="shared" si="15"/>
        <v>0</v>
      </c>
      <c r="AD19" s="102" t="str">
        <f t="shared" si="15"/>
        <v xml:space="preserve"> </v>
      </c>
      <c r="AE19" s="104" t="e">
        <f t="shared" si="15"/>
        <v>#REF!</v>
      </c>
      <c r="AF19" s="102" t="str">
        <f t="shared" si="15"/>
        <v xml:space="preserve"> </v>
      </c>
      <c r="AG19" s="102" t="str">
        <f t="shared" si="15"/>
        <v xml:space="preserve"> </v>
      </c>
      <c r="AH19" s="102">
        <f t="shared" si="15"/>
        <v>0</v>
      </c>
      <c r="AI19" s="102" t="str">
        <f t="shared" si="15"/>
        <v xml:space="preserve"> </v>
      </c>
      <c r="AJ19" s="104" t="e">
        <f t="shared" si="15"/>
        <v>#REF!</v>
      </c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</row>
    <row r="20" spans="1:116" ht="15" customHeight="1">
      <c r="A20" s="58" t="s">
        <v>120</v>
      </c>
      <c r="B20" s="59">
        <f t="shared" ref="B20:E21" si="16">G20+L20+Q20+V20+AA20+AF20</f>
        <v>693754</v>
      </c>
      <c r="C20" s="59">
        <f t="shared" si="16"/>
        <v>44000</v>
      </c>
      <c r="D20" s="59">
        <f t="shared" si="16"/>
        <v>0</v>
      </c>
      <c r="E20" s="59">
        <f t="shared" si="16"/>
        <v>0</v>
      </c>
      <c r="F20" s="60">
        <f>B20+C20+D20+E20</f>
        <v>737754</v>
      </c>
      <c r="G20" s="61"/>
      <c r="H20" s="61"/>
      <c r="I20" s="61"/>
      <c r="J20" s="61"/>
      <c r="K20" s="62">
        <f>G20+H20+I20+J20</f>
        <v>0</v>
      </c>
      <c r="L20" s="61"/>
      <c r="M20" s="61"/>
      <c r="N20" s="61"/>
      <c r="O20" s="61"/>
      <c r="P20" s="62">
        <f>L20+M20+N20+O20</f>
        <v>0</v>
      </c>
      <c r="Q20" s="61"/>
      <c r="R20" s="61"/>
      <c r="S20" s="61"/>
      <c r="T20" s="61"/>
      <c r="U20" s="62">
        <f>Q20+R20+S20+T20</f>
        <v>0</v>
      </c>
      <c r="V20" s="61"/>
      <c r="W20" s="61"/>
      <c r="X20" s="61"/>
      <c r="Y20" s="61"/>
      <c r="Z20" s="62">
        <f>V20+W20+X20+Y20</f>
        <v>0</v>
      </c>
      <c r="AA20" s="61">
        <v>334730</v>
      </c>
      <c r="AB20" s="61"/>
      <c r="AC20" s="61"/>
      <c r="AD20" s="61"/>
      <c r="AE20" s="62">
        <f>AA20+AB20+AC20+AD20</f>
        <v>334730</v>
      </c>
      <c r="AF20" s="61">
        <v>359024</v>
      </c>
      <c r="AG20" s="61">
        <v>44000</v>
      </c>
      <c r="AH20" s="61"/>
      <c r="AI20" s="61"/>
      <c r="AJ20" s="62">
        <f>AF20+AG20+AH20+AI20</f>
        <v>403024</v>
      </c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</row>
    <row r="21" spans="1:116" ht="15" customHeight="1">
      <c r="A21" s="64" t="s">
        <v>110</v>
      </c>
      <c r="B21" s="65">
        <f t="shared" si="16"/>
        <v>0</v>
      </c>
      <c r="C21" s="65" t="e">
        <f t="shared" si="16"/>
        <v>#REF!</v>
      </c>
      <c r="D21" s="65">
        <f t="shared" si="16"/>
        <v>0</v>
      </c>
      <c r="E21" s="65">
        <f t="shared" si="16"/>
        <v>0</v>
      </c>
      <c r="F21" s="66" t="e">
        <f>B21+C21+D21+E21</f>
        <v>#REF!</v>
      </c>
      <c r="G21" s="67">
        <f>Dod_5.8_Zag!L39</f>
        <v>0</v>
      </c>
      <c r="H21" s="67" t="e">
        <f>Dod_5.8_Zag!M39</f>
        <v>#REF!</v>
      </c>
      <c r="I21" s="67">
        <f>Dod_5.8_Zag!N39</f>
        <v>0</v>
      </c>
      <c r="J21" s="67">
        <f>Dod_5.8_Zag!O39</f>
        <v>0</v>
      </c>
      <c r="K21" s="68" t="e">
        <f>G21+H21+I21+J21</f>
        <v>#REF!</v>
      </c>
      <c r="L21" s="67">
        <f>Dod_5.8_Zag!Q39</f>
        <v>0</v>
      </c>
      <c r="M21" s="67" t="e">
        <f>Dod_5.8_Zag!R39</f>
        <v>#REF!</v>
      </c>
      <c r="N21" s="67">
        <f>Dod_5.8_Zag!S39</f>
        <v>0</v>
      </c>
      <c r="O21" s="67">
        <f>Dod_5.8_Zag!T39</f>
        <v>0</v>
      </c>
      <c r="P21" s="68" t="e">
        <f>L21+M21+N21+O21</f>
        <v>#REF!</v>
      </c>
      <c r="Q21" s="67">
        <f>Dod_5.8_Zag!V39</f>
        <v>0</v>
      </c>
      <c r="R21" s="67" t="e">
        <f>Dod_5.8_Zag!W39</f>
        <v>#REF!</v>
      </c>
      <c r="S21" s="67">
        <f>Dod_5.8_Zag!X39</f>
        <v>0</v>
      </c>
      <c r="T21" s="67">
        <f>Dod_5.8_Zag!Y39</f>
        <v>0</v>
      </c>
      <c r="U21" s="68" t="e">
        <f>Q21+R21+S21+T21</f>
        <v>#REF!</v>
      </c>
      <c r="V21" s="67">
        <f>Dod_5.8_Zag!AA39</f>
        <v>0</v>
      </c>
      <c r="W21" s="67" t="e">
        <f>Dod_5.8_Zag!AB39</f>
        <v>#REF!</v>
      </c>
      <c r="X21" s="67">
        <f>Dod_5.8_Zag!AC39</f>
        <v>0</v>
      </c>
      <c r="Y21" s="67">
        <f>Dod_5.8_Zag!AD39</f>
        <v>0</v>
      </c>
      <c r="Z21" s="68" t="e">
        <f>V21+W21+X21+Y21</f>
        <v>#REF!</v>
      </c>
      <c r="AA21" s="67">
        <f>Dod_5.8_Zag!AF39</f>
        <v>0</v>
      </c>
      <c r="AB21" s="67" t="e">
        <f>Dod_5.8_Zag!AG39</f>
        <v>#REF!</v>
      </c>
      <c r="AC21" s="67">
        <f>Dod_5.8_Zag!AH39</f>
        <v>0</v>
      </c>
      <c r="AD21" s="67">
        <f>Dod_5.8_Zag!AI39</f>
        <v>0</v>
      </c>
      <c r="AE21" s="68" t="e">
        <f>AA21+AB21+AC21+AD21</f>
        <v>#REF!</v>
      </c>
      <c r="AF21" s="67">
        <f>Dod_5.8_Zag!AK39</f>
        <v>0</v>
      </c>
      <c r="AG21" s="67" t="e">
        <f>Dod_5.8_Zag!AL39</f>
        <v>#REF!</v>
      </c>
      <c r="AH21" s="67">
        <f>Dod_5.8_Zag!AM39</f>
        <v>0</v>
      </c>
      <c r="AI21" s="67">
        <f>Dod_5.8_Zag!AN39</f>
        <v>0</v>
      </c>
      <c r="AJ21" s="68" t="e">
        <f>AF21+AG21+AH21+AI21</f>
        <v>#REF!</v>
      </c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</row>
    <row r="22" spans="1:116" s="97" customFormat="1" ht="15" customHeight="1">
      <c r="A22" s="101" t="s">
        <v>18</v>
      </c>
      <c r="B22" s="102">
        <f t="shared" ref="B22:AJ22" si="17">IF(B20&lt;&gt;0,ROUND(B21*100/B20,1)," ")</f>
        <v>0</v>
      </c>
      <c r="C22" s="102" t="e">
        <f t="shared" si="17"/>
        <v>#REF!</v>
      </c>
      <c r="D22" s="102" t="str">
        <f t="shared" si="17"/>
        <v xml:space="preserve"> </v>
      </c>
      <c r="E22" s="102" t="str">
        <f t="shared" si="17"/>
        <v xml:space="preserve"> </v>
      </c>
      <c r="F22" s="103" t="e">
        <f t="shared" si="17"/>
        <v>#REF!</v>
      </c>
      <c r="G22" s="102" t="str">
        <f t="shared" si="17"/>
        <v xml:space="preserve"> </v>
      </c>
      <c r="H22" s="102" t="str">
        <f t="shared" si="17"/>
        <v xml:space="preserve"> </v>
      </c>
      <c r="I22" s="102" t="str">
        <f t="shared" si="17"/>
        <v xml:space="preserve"> </v>
      </c>
      <c r="J22" s="102" t="str">
        <f t="shared" si="17"/>
        <v xml:space="preserve"> </v>
      </c>
      <c r="K22" s="104" t="str">
        <f t="shared" si="17"/>
        <v xml:space="preserve"> </v>
      </c>
      <c r="L22" s="102" t="str">
        <f t="shared" si="17"/>
        <v xml:space="preserve"> </v>
      </c>
      <c r="M22" s="102" t="str">
        <f t="shared" si="17"/>
        <v xml:space="preserve"> </v>
      </c>
      <c r="N22" s="102" t="str">
        <f t="shared" si="17"/>
        <v xml:space="preserve"> </v>
      </c>
      <c r="O22" s="102" t="str">
        <f t="shared" si="17"/>
        <v xml:space="preserve"> </v>
      </c>
      <c r="P22" s="104" t="str">
        <f t="shared" si="17"/>
        <v xml:space="preserve"> </v>
      </c>
      <c r="Q22" s="102" t="str">
        <f t="shared" si="17"/>
        <v xml:space="preserve"> </v>
      </c>
      <c r="R22" s="102" t="str">
        <f t="shared" si="17"/>
        <v xml:space="preserve"> </v>
      </c>
      <c r="S22" s="102" t="str">
        <f t="shared" si="17"/>
        <v xml:space="preserve"> </v>
      </c>
      <c r="T22" s="102" t="str">
        <f t="shared" si="17"/>
        <v xml:space="preserve"> </v>
      </c>
      <c r="U22" s="104" t="str">
        <f t="shared" si="17"/>
        <v xml:space="preserve"> </v>
      </c>
      <c r="V22" s="102" t="str">
        <f t="shared" si="17"/>
        <v xml:space="preserve"> </v>
      </c>
      <c r="W22" s="102" t="str">
        <f t="shared" si="17"/>
        <v xml:space="preserve"> </v>
      </c>
      <c r="X22" s="102" t="str">
        <f t="shared" si="17"/>
        <v xml:space="preserve"> </v>
      </c>
      <c r="Y22" s="102" t="str">
        <f t="shared" si="17"/>
        <v xml:space="preserve"> </v>
      </c>
      <c r="Z22" s="104" t="str">
        <f t="shared" si="17"/>
        <v xml:space="preserve"> </v>
      </c>
      <c r="AA22" s="102">
        <f t="shared" si="17"/>
        <v>0</v>
      </c>
      <c r="AB22" s="102" t="str">
        <f t="shared" si="17"/>
        <v xml:space="preserve"> </v>
      </c>
      <c r="AC22" s="102" t="str">
        <f t="shared" si="17"/>
        <v xml:space="preserve"> </v>
      </c>
      <c r="AD22" s="102" t="str">
        <f t="shared" si="17"/>
        <v xml:space="preserve"> </v>
      </c>
      <c r="AE22" s="104" t="e">
        <f t="shared" si="17"/>
        <v>#REF!</v>
      </c>
      <c r="AF22" s="102">
        <f t="shared" si="17"/>
        <v>0</v>
      </c>
      <c r="AG22" s="102" t="e">
        <f t="shared" si="17"/>
        <v>#REF!</v>
      </c>
      <c r="AH22" s="102" t="str">
        <f t="shared" si="17"/>
        <v xml:space="preserve"> </v>
      </c>
      <c r="AI22" s="102" t="str">
        <f t="shared" si="17"/>
        <v xml:space="preserve"> </v>
      </c>
      <c r="AJ22" s="104" t="e">
        <f t="shared" si="17"/>
        <v>#REF!</v>
      </c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</row>
    <row r="23" spans="1:116" ht="15" customHeight="1">
      <c r="A23" s="58" t="s">
        <v>121</v>
      </c>
      <c r="B23" s="59">
        <f t="shared" ref="B23:E24" si="18">G23+L23+Q23+V23+AA23+AF23</f>
        <v>0</v>
      </c>
      <c r="C23" s="59">
        <f t="shared" si="18"/>
        <v>97000</v>
      </c>
      <c r="D23" s="59">
        <f t="shared" si="18"/>
        <v>201445</v>
      </c>
      <c r="E23" s="59">
        <f t="shared" si="18"/>
        <v>0</v>
      </c>
      <c r="F23" s="71">
        <f>B23+C23+D23+E23</f>
        <v>298445</v>
      </c>
      <c r="G23" s="72"/>
      <c r="H23" s="72">
        <f>Dod_5.8_Zag!M42</f>
        <v>19000</v>
      </c>
      <c r="I23" s="72">
        <f>Dod_5.8_Zag!N42</f>
        <v>36100</v>
      </c>
      <c r="J23" s="72"/>
      <c r="K23" s="73">
        <f>G23+H23+I23+J23</f>
        <v>55100</v>
      </c>
      <c r="L23" s="72"/>
      <c r="M23" s="72">
        <f>Dod_5.8_Zag!R42</f>
        <v>4500</v>
      </c>
      <c r="N23" s="72">
        <v>48660</v>
      </c>
      <c r="O23" s="72"/>
      <c r="P23" s="73">
        <f>L23+M23+N23+O23</f>
        <v>53160</v>
      </c>
      <c r="Q23" s="72"/>
      <c r="R23" s="72">
        <v>19500</v>
      </c>
      <c r="S23" s="72">
        <v>5550</v>
      </c>
      <c r="T23" s="72"/>
      <c r="U23" s="73">
        <f>Q23+R23+S23+T23</f>
        <v>25050</v>
      </c>
      <c r="V23" s="72"/>
      <c r="W23" s="72">
        <v>20000</v>
      </c>
      <c r="X23" s="72">
        <v>34235</v>
      </c>
      <c r="Y23" s="72"/>
      <c r="Z23" s="73">
        <f>V23+W23+X23+Y23</f>
        <v>54235</v>
      </c>
      <c r="AA23" s="72"/>
      <c r="AB23" s="72">
        <v>14000</v>
      </c>
      <c r="AC23" s="72">
        <v>37925</v>
      </c>
      <c r="AD23" s="72"/>
      <c r="AE23" s="73">
        <f>AA23+AB23+AC23+AD23</f>
        <v>51925</v>
      </c>
      <c r="AF23" s="72"/>
      <c r="AG23" s="72">
        <v>20000</v>
      </c>
      <c r="AH23" s="72">
        <v>38975</v>
      </c>
      <c r="AI23" s="72"/>
      <c r="AJ23" s="73">
        <f>AF23+AG23+AH23+AI23</f>
        <v>58975</v>
      </c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</row>
    <row r="24" spans="1:116" ht="15" customHeight="1">
      <c r="A24" s="64" t="s">
        <v>110</v>
      </c>
      <c r="B24" s="65">
        <f t="shared" si="18"/>
        <v>0</v>
      </c>
      <c r="C24" s="65" t="e">
        <f t="shared" si="18"/>
        <v>#REF!</v>
      </c>
      <c r="D24" s="65">
        <f t="shared" si="18"/>
        <v>40009</v>
      </c>
      <c r="E24" s="65">
        <f t="shared" si="18"/>
        <v>0</v>
      </c>
      <c r="F24" s="66" t="e">
        <f>B24+C24+D24+E24</f>
        <v>#REF!</v>
      </c>
      <c r="G24" s="67">
        <f>Dod_5.8_Zag!L43</f>
        <v>0</v>
      </c>
      <c r="H24" s="67" t="e">
        <f>Dod_5.8_Zag!M43</f>
        <v>#REF!</v>
      </c>
      <c r="I24" s="67">
        <f>Dod_5.8_Zag!N43</f>
        <v>8318</v>
      </c>
      <c r="J24" s="67">
        <f>Dod_5.8_Zag!O43</f>
        <v>0</v>
      </c>
      <c r="K24" s="68" t="e">
        <f>G24+H24+I24+J24</f>
        <v>#REF!</v>
      </c>
      <c r="L24" s="67">
        <f>Dod_5.8_Zag!Q43</f>
        <v>0</v>
      </c>
      <c r="M24" s="67" t="e">
        <f>Dod_5.8_Zag!R43</f>
        <v>#REF!</v>
      </c>
      <c r="N24" s="67">
        <f>Dod_5.8_Zag!S43</f>
        <v>0</v>
      </c>
      <c r="O24" s="67">
        <f>Dod_5.8_Zag!T43</f>
        <v>0</v>
      </c>
      <c r="P24" s="68" t="e">
        <f>L24+M24+N24+O24</f>
        <v>#REF!</v>
      </c>
      <c r="Q24" s="67">
        <f>Dod_5.8_Zag!V43</f>
        <v>0</v>
      </c>
      <c r="R24" s="67" t="e">
        <f>Dod_5.8_Zag!W43</f>
        <v>#REF!</v>
      </c>
      <c r="S24" s="67">
        <f>Dod_5.8_Zag!X43</f>
        <v>0</v>
      </c>
      <c r="T24" s="67">
        <f>Dod_5.8_Zag!Y43</f>
        <v>0</v>
      </c>
      <c r="U24" s="68" t="e">
        <f>Q24+R24+S24+T24</f>
        <v>#REF!</v>
      </c>
      <c r="V24" s="67">
        <f>Dod_5.8_Zag!AA43</f>
        <v>0</v>
      </c>
      <c r="W24" s="67" t="e">
        <f>Dod_5.8_Zag!AB43</f>
        <v>#REF!</v>
      </c>
      <c r="X24" s="67">
        <f>Dod_5.8_Zag!AC43</f>
        <v>0</v>
      </c>
      <c r="Y24" s="67">
        <f>Dod_5.8_Zag!AD43</f>
        <v>0</v>
      </c>
      <c r="Z24" s="68" t="e">
        <f>V24+W24+X24+Y24</f>
        <v>#REF!</v>
      </c>
      <c r="AA24" s="67">
        <f>Dod_5.8_Zag!AF43</f>
        <v>0</v>
      </c>
      <c r="AB24" s="67" t="e">
        <f>Dod_5.8_Zag!AG43</f>
        <v>#REF!</v>
      </c>
      <c r="AC24" s="67">
        <f>Dod_5.8_Zag!AH43</f>
        <v>23375</v>
      </c>
      <c r="AD24" s="67">
        <f>Dod_5.8_Zag!AI43</f>
        <v>0</v>
      </c>
      <c r="AE24" s="68" t="e">
        <f>AA24+AB24+AC24+AD24</f>
        <v>#REF!</v>
      </c>
      <c r="AF24" s="67">
        <f>Dod_5.8_Zag!AK43</f>
        <v>0</v>
      </c>
      <c r="AG24" s="67" t="e">
        <f>Dod_5.8_Zag!AL43</f>
        <v>#REF!</v>
      </c>
      <c r="AH24" s="67">
        <f>Dod_5.8_Zag!AM43</f>
        <v>8316</v>
      </c>
      <c r="AI24" s="67">
        <f>Dod_5.8_Zag!AN43</f>
        <v>0</v>
      </c>
      <c r="AJ24" s="68" t="e">
        <f>AF24+AG24+AH24+AI24</f>
        <v>#REF!</v>
      </c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</row>
    <row r="25" spans="1:116" s="97" customFormat="1" ht="15" customHeight="1">
      <c r="A25" s="108" t="s">
        <v>18</v>
      </c>
      <c r="B25" s="102" t="str">
        <f t="shared" ref="B25:AJ25" si="19">IF(B23&lt;&gt;0,ROUND(B24*100/B23,1)," ")</f>
        <v xml:space="preserve"> </v>
      </c>
      <c r="C25" s="102" t="e">
        <f t="shared" si="19"/>
        <v>#REF!</v>
      </c>
      <c r="D25" s="102">
        <f t="shared" si="19"/>
        <v>19.899999999999999</v>
      </c>
      <c r="E25" s="102" t="str">
        <f t="shared" si="19"/>
        <v xml:space="preserve"> </v>
      </c>
      <c r="F25" s="103" t="e">
        <f t="shared" si="19"/>
        <v>#REF!</v>
      </c>
      <c r="G25" s="102" t="str">
        <f t="shared" si="19"/>
        <v xml:space="preserve"> </v>
      </c>
      <c r="H25" s="102" t="e">
        <f t="shared" si="19"/>
        <v>#REF!</v>
      </c>
      <c r="I25" s="102">
        <f t="shared" si="19"/>
        <v>23</v>
      </c>
      <c r="J25" s="102" t="str">
        <f t="shared" si="19"/>
        <v xml:space="preserve"> </v>
      </c>
      <c r="K25" s="104" t="e">
        <f t="shared" si="19"/>
        <v>#REF!</v>
      </c>
      <c r="L25" s="102" t="str">
        <f t="shared" si="19"/>
        <v xml:space="preserve"> </v>
      </c>
      <c r="M25" s="102" t="e">
        <f t="shared" si="19"/>
        <v>#REF!</v>
      </c>
      <c r="N25" s="102">
        <f t="shared" si="19"/>
        <v>0</v>
      </c>
      <c r="O25" s="102" t="str">
        <f t="shared" si="19"/>
        <v xml:space="preserve"> </v>
      </c>
      <c r="P25" s="104" t="e">
        <f t="shared" si="19"/>
        <v>#REF!</v>
      </c>
      <c r="Q25" s="102" t="str">
        <f t="shared" si="19"/>
        <v xml:space="preserve"> </v>
      </c>
      <c r="R25" s="102" t="e">
        <f t="shared" si="19"/>
        <v>#REF!</v>
      </c>
      <c r="S25" s="102">
        <f t="shared" si="19"/>
        <v>0</v>
      </c>
      <c r="T25" s="102" t="str">
        <f t="shared" si="19"/>
        <v xml:space="preserve"> </v>
      </c>
      <c r="U25" s="104" t="e">
        <f t="shared" si="19"/>
        <v>#REF!</v>
      </c>
      <c r="V25" s="102" t="str">
        <f t="shared" si="19"/>
        <v xml:space="preserve"> </v>
      </c>
      <c r="W25" s="102" t="e">
        <f t="shared" si="19"/>
        <v>#REF!</v>
      </c>
      <c r="X25" s="102">
        <f t="shared" si="19"/>
        <v>0</v>
      </c>
      <c r="Y25" s="102" t="str">
        <f t="shared" si="19"/>
        <v xml:space="preserve"> </v>
      </c>
      <c r="Z25" s="104" t="e">
        <f t="shared" si="19"/>
        <v>#REF!</v>
      </c>
      <c r="AA25" s="102" t="str">
        <f t="shared" si="19"/>
        <v xml:space="preserve"> </v>
      </c>
      <c r="AB25" s="102" t="e">
        <f t="shared" si="19"/>
        <v>#REF!</v>
      </c>
      <c r="AC25" s="102">
        <f t="shared" si="19"/>
        <v>61.6</v>
      </c>
      <c r="AD25" s="102" t="str">
        <f t="shared" si="19"/>
        <v xml:space="preserve"> </v>
      </c>
      <c r="AE25" s="104" t="e">
        <f t="shared" si="19"/>
        <v>#REF!</v>
      </c>
      <c r="AF25" s="102" t="str">
        <f t="shared" si="19"/>
        <v xml:space="preserve"> </v>
      </c>
      <c r="AG25" s="102" t="e">
        <f t="shared" si="19"/>
        <v>#REF!</v>
      </c>
      <c r="AH25" s="102">
        <f t="shared" si="19"/>
        <v>21.3</v>
      </c>
      <c r="AI25" s="102" t="str">
        <f t="shared" si="19"/>
        <v xml:space="preserve"> </v>
      </c>
      <c r="AJ25" s="104" t="e">
        <f t="shared" si="19"/>
        <v>#REF!</v>
      </c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</row>
    <row r="26" spans="1:116" ht="15" customHeight="1">
      <c r="A26" s="74" t="s">
        <v>122</v>
      </c>
      <c r="B26" s="59">
        <f t="shared" ref="B26:E27" si="20">G26+L26+Q26+V26+AA26+AF26</f>
        <v>0</v>
      </c>
      <c r="C26" s="59">
        <f t="shared" si="20"/>
        <v>8400</v>
      </c>
      <c r="D26" s="59">
        <f t="shared" si="20"/>
        <v>0</v>
      </c>
      <c r="E26" s="59">
        <f t="shared" si="20"/>
        <v>0</v>
      </c>
      <c r="F26" s="60">
        <f>B26+C26+D26+E26</f>
        <v>8400</v>
      </c>
      <c r="G26" s="61"/>
      <c r="H26" s="61"/>
      <c r="I26" s="61"/>
      <c r="J26" s="61"/>
      <c r="K26" s="62">
        <f>G26+H26+I26+J26</f>
        <v>0</v>
      </c>
      <c r="L26" s="61"/>
      <c r="M26" s="61">
        <f>Dod_5.8_Zag!R46</f>
        <v>4200</v>
      </c>
      <c r="N26" s="61"/>
      <c r="O26" s="61"/>
      <c r="P26" s="62">
        <f>L26+M26+N26+O26</f>
        <v>4200</v>
      </c>
      <c r="Q26" s="61"/>
      <c r="R26" s="61"/>
      <c r="S26" s="61"/>
      <c r="T26" s="61"/>
      <c r="U26" s="62">
        <f>Q26+R26+S26+T26</f>
        <v>0</v>
      </c>
      <c r="V26" s="61"/>
      <c r="W26" s="61"/>
      <c r="X26" s="61"/>
      <c r="Y26" s="61"/>
      <c r="Z26" s="62">
        <f>V26+W26+X26+Y26</f>
        <v>0</v>
      </c>
      <c r="AA26" s="61"/>
      <c r="AB26" s="61"/>
      <c r="AC26" s="61"/>
      <c r="AD26" s="61"/>
      <c r="AE26" s="62">
        <f>AA26+AB26+AC26+AD26</f>
        <v>0</v>
      </c>
      <c r="AF26" s="61"/>
      <c r="AG26" s="61">
        <v>4200</v>
      </c>
      <c r="AH26" s="61"/>
      <c r="AI26" s="61"/>
      <c r="AJ26" s="62">
        <f>AF26+AG26+AH26+AI26</f>
        <v>4200</v>
      </c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</row>
    <row r="27" spans="1:116" ht="15" customHeight="1">
      <c r="A27" s="75" t="s">
        <v>110</v>
      </c>
      <c r="B27" s="65">
        <f t="shared" si="20"/>
        <v>0</v>
      </c>
      <c r="C27" s="65" t="e">
        <f t="shared" si="20"/>
        <v>#REF!</v>
      </c>
      <c r="D27" s="65">
        <f t="shared" si="20"/>
        <v>0</v>
      </c>
      <c r="E27" s="65">
        <f t="shared" si="20"/>
        <v>0</v>
      </c>
      <c r="F27" s="66" t="e">
        <f>B27+C27+D27+E27</f>
        <v>#REF!</v>
      </c>
      <c r="G27" s="67">
        <f>Dod_5.8_Zag!L47</f>
        <v>0</v>
      </c>
      <c r="H27" s="67" t="e">
        <f>Dod_5.8_Zag!M47</f>
        <v>#REF!</v>
      </c>
      <c r="I27" s="67">
        <f>Dod_5.8_Zag!N47</f>
        <v>0</v>
      </c>
      <c r="J27" s="67">
        <f>Dod_5.8_Zag!O47</f>
        <v>0</v>
      </c>
      <c r="K27" s="68" t="e">
        <f>G27+H27+I27+J27</f>
        <v>#REF!</v>
      </c>
      <c r="L27" s="67">
        <f>Dod_5.8_Zag!Q47</f>
        <v>0</v>
      </c>
      <c r="M27" s="67" t="e">
        <f>Dod_5.8_Zag!R47</f>
        <v>#REF!</v>
      </c>
      <c r="N27" s="67">
        <f>Dod_5.8_Zag!S47</f>
        <v>0</v>
      </c>
      <c r="O27" s="67">
        <f>Dod_5.8_Zag!T47</f>
        <v>0</v>
      </c>
      <c r="P27" s="68" t="e">
        <f>L27+M27+N27+O27</f>
        <v>#REF!</v>
      </c>
      <c r="Q27" s="67">
        <f>Dod_5.8_Zag!V47</f>
        <v>0</v>
      </c>
      <c r="R27" s="67" t="e">
        <f>Dod_5.8_Zag!W47</f>
        <v>#REF!</v>
      </c>
      <c r="S27" s="67">
        <f>Dod_5.8_Zag!X47</f>
        <v>0</v>
      </c>
      <c r="T27" s="67">
        <f>Dod_5.8_Zag!Y47</f>
        <v>0</v>
      </c>
      <c r="U27" s="68" t="e">
        <f>Q27+R27+S27+T27</f>
        <v>#REF!</v>
      </c>
      <c r="V27" s="67">
        <f>Dod_5.8_Zag!AA47</f>
        <v>0</v>
      </c>
      <c r="W27" s="67" t="e">
        <f>Dod_5.8_Zag!AB47</f>
        <v>#REF!</v>
      </c>
      <c r="X27" s="67">
        <f>Dod_5.8_Zag!AC47</f>
        <v>0</v>
      </c>
      <c r="Y27" s="67">
        <f>Dod_5.8_Zag!AD47</f>
        <v>0</v>
      </c>
      <c r="Z27" s="68" t="e">
        <f>V27+W27+X27+Y27</f>
        <v>#REF!</v>
      </c>
      <c r="AA27" s="67">
        <f>Dod_5.8_Zag!AF47</f>
        <v>0</v>
      </c>
      <c r="AB27" s="67" t="e">
        <f>Dod_5.8_Zag!AG47</f>
        <v>#REF!</v>
      </c>
      <c r="AC27" s="67">
        <f>Dod_5.8_Zag!AH47</f>
        <v>0</v>
      </c>
      <c r="AD27" s="67">
        <f>Dod_5.8_Zag!AI47</f>
        <v>0</v>
      </c>
      <c r="AE27" s="68" t="e">
        <f>AA27+AB27+AC27+AD27</f>
        <v>#REF!</v>
      </c>
      <c r="AF27" s="67">
        <f>Dod_5.8_Zag!AK47</f>
        <v>0</v>
      </c>
      <c r="AG27" s="67" t="e">
        <f>Dod_5.8_Zag!AL47</f>
        <v>#REF!</v>
      </c>
      <c r="AH27" s="67">
        <f>Dod_5.8_Zag!AM47</f>
        <v>0</v>
      </c>
      <c r="AI27" s="67">
        <f>Dod_5.8_Zag!AN47</f>
        <v>0</v>
      </c>
      <c r="AJ27" s="68" t="e">
        <f>AF27+AG27+AH27+AI27</f>
        <v>#REF!</v>
      </c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</row>
    <row r="28" spans="1:116" s="97" customFormat="1" ht="15" customHeight="1">
      <c r="A28" s="109" t="s">
        <v>18</v>
      </c>
      <c r="B28" s="102" t="str">
        <f t="shared" ref="B28:AJ28" si="21">IF(B26&lt;&gt;0,ROUND(B27*100/B26,1)," ")</f>
        <v xml:space="preserve"> </v>
      </c>
      <c r="C28" s="102" t="e">
        <f t="shared" si="21"/>
        <v>#REF!</v>
      </c>
      <c r="D28" s="102" t="str">
        <f t="shared" si="21"/>
        <v xml:space="preserve"> </v>
      </c>
      <c r="E28" s="102" t="str">
        <f t="shared" si="21"/>
        <v xml:space="preserve"> </v>
      </c>
      <c r="F28" s="103" t="e">
        <f t="shared" si="21"/>
        <v>#REF!</v>
      </c>
      <c r="G28" s="102" t="str">
        <f t="shared" si="21"/>
        <v xml:space="preserve"> </v>
      </c>
      <c r="H28" s="102" t="str">
        <f t="shared" si="21"/>
        <v xml:space="preserve"> </v>
      </c>
      <c r="I28" s="102" t="str">
        <f t="shared" si="21"/>
        <v xml:space="preserve"> </v>
      </c>
      <c r="J28" s="102" t="str">
        <f t="shared" si="21"/>
        <v xml:space="preserve"> </v>
      </c>
      <c r="K28" s="104" t="str">
        <f t="shared" si="21"/>
        <v xml:space="preserve"> </v>
      </c>
      <c r="L28" s="102" t="str">
        <f t="shared" si="21"/>
        <v xml:space="preserve"> </v>
      </c>
      <c r="M28" s="102" t="e">
        <f t="shared" si="21"/>
        <v>#REF!</v>
      </c>
      <c r="N28" s="102" t="str">
        <f t="shared" si="21"/>
        <v xml:space="preserve"> </v>
      </c>
      <c r="O28" s="102" t="str">
        <f t="shared" si="21"/>
        <v xml:space="preserve"> </v>
      </c>
      <c r="P28" s="104" t="e">
        <f t="shared" si="21"/>
        <v>#REF!</v>
      </c>
      <c r="Q28" s="102" t="str">
        <f t="shared" si="21"/>
        <v xml:space="preserve"> </v>
      </c>
      <c r="R28" s="102" t="str">
        <f t="shared" si="21"/>
        <v xml:space="preserve"> </v>
      </c>
      <c r="S28" s="102" t="str">
        <f t="shared" si="21"/>
        <v xml:space="preserve"> </v>
      </c>
      <c r="T28" s="102" t="str">
        <f t="shared" si="21"/>
        <v xml:space="preserve"> </v>
      </c>
      <c r="U28" s="104" t="str">
        <f t="shared" si="21"/>
        <v xml:space="preserve"> </v>
      </c>
      <c r="V28" s="102" t="str">
        <f t="shared" si="21"/>
        <v xml:space="preserve"> </v>
      </c>
      <c r="W28" s="102" t="str">
        <f t="shared" si="21"/>
        <v xml:space="preserve"> </v>
      </c>
      <c r="X28" s="102" t="str">
        <f t="shared" si="21"/>
        <v xml:space="preserve"> </v>
      </c>
      <c r="Y28" s="102" t="str">
        <f t="shared" si="21"/>
        <v xml:space="preserve"> </v>
      </c>
      <c r="Z28" s="104" t="str">
        <f t="shared" si="21"/>
        <v xml:space="preserve"> </v>
      </c>
      <c r="AA28" s="102" t="str">
        <f t="shared" si="21"/>
        <v xml:space="preserve"> </v>
      </c>
      <c r="AB28" s="102" t="str">
        <f t="shared" si="21"/>
        <v xml:space="preserve"> </v>
      </c>
      <c r="AC28" s="102" t="str">
        <f t="shared" si="21"/>
        <v xml:space="preserve"> </v>
      </c>
      <c r="AD28" s="102" t="str">
        <f t="shared" si="21"/>
        <v xml:space="preserve"> </v>
      </c>
      <c r="AE28" s="104" t="str">
        <f t="shared" si="21"/>
        <v xml:space="preserve"> </v>
      </c>
      <c r="AF28" s="102" t="str">
        <f t="shared" si="21"/>
        <v xml:space="preserve"> </v>
      </c>
      <c r="AG28" s="102" t="e">
        <f t="shared" si="21"/>
        <v>#REF!</v>
      </c>
      <c r="AH28" s="102" t="str">
        <f t="shared" si="21"/>
        <v xml:space="preserve"> </v>
      </c>
      <c r="AI28" s="102" t="str">
        <f t="shared" si="21"/>
        <v xml:space="preserve"> </v>
      </c>
      <c r="AJ28" s="104" t="e">
        <f t="shared" si="21"/>
        <v>#REF!</v>
      </c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</row>
    <row r="29" spans="1:116" ht="15" customHeight="1">
      <c r="A29" s="58" t="s">
        <v>123</v>
      </c>
      <c r="B29" s="59">
        <f t="shared" ref="B29:E30" si="22">G29+L29+Q29+V29+AA29+AF29</f>
        <v>223409</v>
      </c>
      <c r="C29" s="59">
        <f t="shared" si="22"/>
        <v>158210</v>
      </c>
      <c r="D29" s="59">
        <f t="shared" si="22"/>
        <v>0</v>
      </c>
      <c r="E29" s="59">
        <f t="shared" si="22"/>
        <v>0</v>
      </c>
      <c r="F29" s="60">
        <f>B29+C29+D29+E29</f>
        <v>381619</v>
      </c>
      <c r="G29" s="61">
        <v>42441</v>
      </c>
      <c r="H29" s="61">
        <v>24261</v>
      </c>
      <c r="I29" s="61"/>
      <c r="J29" s="61"/>
      <c r="K29" s="62">
        <f>G29+H29+I29+J29</f>
        <v>66702</v>
      </c>
      <c r="L29" s="61">
        <v>30229</v>
      </c>
      <c r="M29" s="61">
        <v>33944</v>
      </c>
      <c r="N29" s="61"/>
      <c r="O29" s="61"/>
      <c r="P29" s="62">
        <f>L29+M29+N29+O29</f>
        <v>64173</v>
      </c>
      <c r="Q29" s="61">
        <v>44334</v>
      </c>
      <c r="R29" s="61">
        <v>36628</v>
      </c>
      <c r="S29" s="61"/>
      <c r="T29" s="61"/>
      <c r="U29" s="62">
        <f>Q29+R29+S29+T29</f>
        <v>80962</v>
      </c>
      <c r="V29" s="61">
        <v>40103</v>
      </c>
      <c r="W29" s="61">
        <v>16163</v>
      </c>
      <c r="X29" s="61"/>
      <c r="Y29" s="61"/>
      <c r="Z29" s="62">
        <f>V29+W29+X29+Y29</f>
        <v>56266</v>
      </c>
      <c r="AA29" s="61">
        <v>39312</v>
      </c>
      <c r="AB29" s="61">
        <v>35849</v>
      </c>
      <c r="AC29" s="61"/>
      <c r="AD29" s="61"/>
      <c r="AE29" s="62">
        <f>AA29+AB29+AC29+AD29</f>
        <v>75161</v>
      </c>
      <c r="AF29" s="61">
        <v>26990</v>
      </c>
      <c r="AG29" s="61">
        <v>11365</v>
      </c>
      <c r="AH29" s="61"/>
      <c r="AI29" s="61"/>
      <c r="AJ29" s="62">
        <f>AF29+AG29+AH29+AI29</f>
        <v>38355</v>
      </c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</row>
    <row r="30" spans="1:116" ht="15" customHeight="1">
      <c r="A30" s="64" t="s">
        <v>110</v>
      </c>
      <c r="B30" s="65">
        <f t="shared" si="22"/>
        <v>0</v>
      </c>
      <c r="C30" s="65" t="e">
        <f t="shared" si="22"/>
        <v>#REF!</v>
      </c>
      <c r="D30" s="65">
        <f t="shared" si="22"/>
        <v>35170</v>
      </c>
      <c r="E30" s="65">
        <f t="shared" si="22"/>
        <v>0</v>
      </c>
      <c r="F30" s="66" t="e">
        <f>B30+C30+D30+E30</f>
        <v>#REF!</v>
      </c>
      <c r="G30" s="67">
        <f>Dod_5.8_Zag!L51</f>
        <v>0</v>
      </c>
      <c r="H30" s="67" t="e">
        <f>Dod_5.8_Zag!M51</f>
        <v>#REF!</v>
      </c>
      <c r="I30" s="67">
        <f>Dod_5.8_Zag!N51</f>
        <v>0</v>
      </c>
      <c r="J30" s="67">
        <f>Dod_5.8_Zag!O51</f>
        <v>0</v>
      </c>
      <c r="K30" s="68" t="e">
        <f>G30+H30+I30+J30</f>
        <v>#REF!</v>
      </c>
      <c r="L30" s="67">
        <f>Dod_5.8_Zag!Q51</f>
        <v>0</v>
      </c>
      <c r="M30" s="67" t="e">
        <f>Dod_5.8_Zag!R51</f>
        <v>#REF!</v>
      </c>
      <c r="N30" s="67">
        <f>Dod_5.8_Zag!S51</f>
        <v>0</v>
      </c>
      <c r="O30" s="67">
        <f>Dod_5.8_Zag!T51</f>
        <v>0</v>
      </c>
      <c r="P30" s="68" t="e">
        <f>L30+M30+N30+O30</f>
        <v>#REF!</v>
      </c>
      <c r="Q30" s="67">
        <f>Dod_5.8_Zag!V51</f>
        <v>0</v>
      </c>
      <c r="R30" s="67" t="e">
        <f>Dod_5.8_Zag!W51</f>
        <v>#REF!</v>
      </c>
      <c r="S30" s="67">
        <f>Dod_5.8_Zag!X51</f>
        <v>0</v>
      </c>
      <c r="T30" s="67">
        <f>Dod_5.8_Zag!Y51</f>
        <v>0</v>
      </c>
      <c r="U30" s="68" t="e">
        <f>Q30+R30+S30+T30</f>
        <v>#REF!</v>
      </c>
      <c r="V30" s="67">
        <f>Dod_5.8_Zag!AA51</f>
        <v>0</v>
      </c>
      <c r="W30" s="67" t="e">
        <f>Dod_5.8_Zag!AB51</f>
        <v>#REF!</v>
      </c>
      <c r="X30" s="67">
        <f>Dod_5.8_Zag!AC51</f>
        <v>35170</v>
      </c>
      <c r="Y30" s="67">
        <f>Dod_5.8_Zag!AD51</f>
        <v>0</v>
      </c>
      <c r="Z30" s="68" t="e">
        <f>V30+W30+X30+Y30</f>
        <v>#REF!</v>
      </c>
      <c r="AA30" s="67">
        <f>Dod_5.8_Zag!AF51</f>
        <v>0</v>
      </c>
      <c r="AB30" s="67" t="e">
        <f>Dod_5.8_Zag!AG51</f>
        <v>#REF!</v>
      </c>
      <c r="AC30" s="67">
        <f>Dod_5.8_Zag!AH51</f>
        <v>0</v>
      </c>
      <c r="AD30" s="67">
        <f>Dod_5.8_Zag!AI51</f>
        <v>0</v>
      </c>
      <c r="AE30" s="68" t="e">
        <f>AA30+AB30+AC30+AD30</f>
        <v>#REF!</v>
      </c>
      <c r="AF30" s="67">
        <f>Dod_5.8_Zag!AK51</f>
        <v>0</v>
      </c>
      <c r="AG30" s="67" t="e">
        <f>Dod_5.8_Zag!AL51</f>
        <v>#REF!</v>
      </c>
      <c r="AH30" s="67">
        <f>Dod_5.8_Zag!AM51</f>
        <v>0</v>
      </c>
      <c r="AI30" s="67">
        <f>Dod_5.8_Zag!AN51</f>
        <v>0</v>
      </c>
      <c r="AJ30" s="68" t="e">
        <f>AF30+AG30+AH30+AI30</f>
        <v>#REF!</v>
      </c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</row>
    <row r="31" spans="1:116" s="97" customFormat="1" ht="15" customHeight="1">
      <c r="A31" s="110" t="s">
        <v>18</v>
      </c>
      <c r="B31" s="102">
        <f t="shared" ref="B31:AJ31" si="23">IF(B29&lt;&gt;0,ROUND(B30*100/B29,1)," ")</f>
        <v>0</v>
      </c>
      <c r="C31" s="102" t="e">
        <f t="shared" si="23"/>
        <v>#REF!</v>
      </c>
      <c r="D31" s="102" t="str">
        <f t="shared" si="23"/>
        <v xml:space="preserve"> </v>
      </c>
      <c r="E31" s="102" t="str">
        <f t="shared" si="23"/>
        <v xml:space="preserve"> </v>
      </c>
      <c r="F31" s="103" t="e">
        <f t="shared" si="23"/>
        <v>#REF!</v>
      </c>
      <c r="G31" s="102">
        <f t="shared" si="23"/>
        <v>0</v>
      </c>
      <c r="H31" s="102" t="e">
        <f t="shared" si="23"/>
        <v>#REF!</v>
      </c>
      <c r="I31" s="102" t="str">
        <f t="shared" si="23"/>
        <v xml:space="preserve"> </v>
      </c>
      <c r="J31" s="102" t="str">
        <f t="shared" si="23"/>
        <v xml:space="preserve"> </v>
      </c>
      <c r="K31" s="104" t="e">
        <f t="shared" si="23"/>
        <v>#REF!</v>
      </c>
      <c r="L31" s="102">
        <f t="shared" si="23"/>
        <v>0</v>
      </c>
      <c r="M31" s="102" t="e">
        <f t="shared" si="23"/>
        <v>#REF!</v>
      </c>
      <c r="N31" s="102" t="str">
        <f t="shared" si="23"/>
        <v xml:space="preserve"> </v>
      </c>
      <c r="O31" s="102" t="str">
        <f t="shared" si="23"/>
        <v xml:space="preserve"> </v>
      </c>
      <c r="P31" s="104" t="e">
        <f t="shared" si="23"/>
        <v>#REF!</v>
      </c>
      <c r="Q31" s="102">
        <f t="shared" si="23"/>
        <v>0</v>
      </c>
      <c r="R31" s="102" t="e">
        <f t="shared" si="23"/>
        <v>#REF!</v>
      </c>
      <c r="S31" s="102" t="str">
        <f t="shared" si="23"/>
        <v xml:space="preserve"> </v>
      </c>
      <c r="T31" s="102" t="str">
        <f t="shared" si="23"/>
        <v xml:space="preserve"> </v>
      </c>
      <c r="U31" s="104" t="e">
        <f t="shared" si="23"/>
        <v>#REF!</v>
      </c>
      <c r="V31" s="102">
        <f t="shared" si="23"/>
        <v>0</v>
      </c>
      <c r="W31" s="102" t="e">
        <f t="shared" si="23"/>
        <v>#REF!</v>
      </c>
      <c r="X31" s="102" t="str">
        <f t="shared" si="23"/>
        <v xml:space="preserve"> </v>
      </c>
      <c r="Y31" s="102" t="str">
        <f t="shared" si="23"/>
        <v xml:space="preserve"> </v>
      </c>
      <c r="Z31" s="104" t="e">
        <f t="shared" si="23"/>
        <v>#REF!</v>
      </c>
      <c r="AA31" s="102">
        <f t="shared" si="23"/>
        <v>0</v>
      </c>
      <c r="AB31" s="102" t="e">
        <f t="shared" si="23"/>
        <v>#REF!</v>
      </c>
      <c r="AC31" s="102" t="str">
        <f t="shared" si="23"/>
        <v xml:space="preserve"> </v>
      </c>
      <c r="AD31" s="102" t="str">
        <f t="shared" si="23"/>
        <v xml:space="preserve"> </v>
      </c>
      <c r="AE31" s="104" t="e">
        <f t="shared" si="23"/>
        <v>#REF!</v>
      </c>
      <c r="AF31" s="102">
        <f t="shared" si="23"/>
        <v>0</v>
      </c>
      <c r="AG31" s="102" t="e">
        <f t="shared" si="23"/>
        <v>#REF!</v>
      </c>
      <c r="AH31" s="102" t="str">
        <f t="shared" si="23"/>
        <v xml:space="preserve"> </v>
      </c>
      <c r="AI31" s="102" t="str">
        <f t="shared" si="23"/>
        <v xml:space="preserve"> </v>
      </c>
      <c r="AJ31" s="104" t="e">
        <f t="shared" si="23"/>
        <v>#REF!</v>
      </c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</row>
    <row r="32" spans="1:116" ht="15" customHeight="1">
      <c r="A32" s="56" t="s">
        <v>113</v>
      </c>
      <c r="B32" s="51">
        <f t="shared" ref="B32:E33" si="24">G32+L32+Q32+V32+AA32+AF32</f>
        <v>0</v>
      </c>
      <c r="C32" s="51">
        <f t="shared" si="24"/>
        <v>95336</v>
      </c>
      <c r="D32" s="51">
        <f t="shared" si="24"/>
        <v>0</v>
      </c>
      <c r="E32" s="51">
        <f t="shared" si="24"/>
        <v>0</v>
      </c>
      <c r="F32" s="43">
        <f>B32+C32+D32+E32</f>
        <v>95336</v>
      </c>
      <c r="G32" s="76"/>
      <c r="H32" s="76">
        <v>9887</v>
      </c>
      <c r="I32" s="76"/>
      <c r="J32" s="76"/>
      <c r="K32" s="45">
        <f>G32+H32+I32+J32</f>
        <v>9887</v>
      </c>
      <c r="L32" s="76"/>
      <c r="M32" s="76">
        <v>15025</v>
      </c>
      <c r="N32" s="76"/>
      <c r="O32" s="76"/>
      <c r="P32" s="45">
        <f>L32+M32+N32+O32</f>
        <v>15025</v>
      </c>
      <c r="Q32" s="76"/>
      <c r="R32" s="76">
        <v>16787</v>
      </c>
      <c r="S32" s="76"/>
      <c r="T32" s="76"/>
      <c r="U32" s="45">
        <f>Q32+R32+S32+T32</f>
        <v>16787</v>
      </c>
      <c r="V32" s="76"/>
      <c r="W32" s="76">
        <v>7709</v>
      </c>
      <c r="X32" s="76"/>
      <c r="Y32" s="76"/>
      <c r="Z32" s="45">
        <f>V32+W32+X32+Y32</f>
        <v>7709</v>
      </c>
      <c r="AA32" s="76"/>
      <c r="AB32" s="76">
        <v>19557</v>
      </c>
      <c r="AC32" s="76"/>
      <c r="AD32" s="76"/>
      <c r="AE32" s="45">
        <f>AA32+AB32+AC32+AD32</f>
        <v>19557</v>
      </c>
      <c r="AF32" s="76"/>
      <c r="AG32" s="76">
        <v>26371</v>
      </c>
      <c r="AH32" s="76"/>
      <c r="AI32" s="76"/>
      <c r="AJ32" s="45">
        <f>AF32+AG32+AH32+AI32</f>
        <v>26371</v>
      </c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</row>
    <row r="33" spans="1:116" ht="15" customHeight="1">
      <c r="A33" s="57" t="s">
        <v>110</v>
      </c>
      <c r="B33" s="54">
        <f t="shared" si="24"/>
        <v>0</v>
      </c>
      <c r="C33" s="54" t="e">
        <f t="shared" si="24"/>
        <v>#REF!</v>
      </c>
      <c r="D33" s="54">
        <f t="shared" si="24"/>
        <v>0</v>
      </c>
      <c r="E33" s="54">
        <f t="shared" si="24"/>
        <v>0</v>
      </c>
      <c r="F33" s="48" t="e">
        <f>B33+C33+D33+E33</f>
        <v>#REF!</v>
      </c>
      <c r="G33" s="77">
        <f>Dod_5.8_Zag!L55</f>
        <v>0</v>
      </c>
      <c r="H33" s="77" t="e">
        <f>Dod_5.8_Zag!M55</f>
        <v>#REF!</v>
      </c>
      <c r="I33" s="77">
        <f>Dod_5.8_Zag!N55</f>
        <v>0</v>
      </c>
      <c r="J33" s="77">
        <f>Dod_5.8_Zag!O55</f>
        <v>0</v>
      </c>
      <c r="K33" s="50" t="e">
        <f>G33+H33+I33+J33</f>
        <v>#REF!</v>
      </c>
      <c r="L33" s="77">
        <f>Dod_5.8_Zag!Q55</f>
        <v>0</v>
      </c>
      <c r="M33" s="77" t="e">
        <f>Dod_5.8_Zag!R55</f>
        <v>#REF!</v>
      </c>
      <c r="N33" s="77">
        <f>Dod_5.8_Zag!S55</f>
        <v>0</v>
      </c>
      <c r="O33" s="77">
        <f>Dod_5.8_Zag!T55</f>
        <v>0</v>
      </c>
      <c r="P33" s="50" t="e">
        <f>L33+M33+N33+O33</f>
        <v>#REF!</v>
      </c>
      <c r="Q33" s="77">
        <f>Dod_5.8_Zag!V55</f>
        <v>0</v>
      </c>
      <c r="R33" s="77" t="e">
        <f>Dod_5.8_Zag!W55</f>
        <v>#REF!</v>
      </c>
      <c r="S33" s="77">
        <f>Dod_5.8_Zag!X55</f>
        <v>0</v>
      </c>
      <c r="T33" s="77">
        <f>Dod_5.8_Zag!Y55</f>
        <v>0</v>
      </c>
      <c r="U33" s="50" t="e">
        <f>Q33+R33+S33+T33</f>
        <v>#REF!</v>
      </c>
      <c r="V33" s="77">
        <f>Dod_5.8_Zag!AA55</f>
        <v>0</v>
      </c>
      <c r="W33" s="77" t="e">
        <f>Dod_5.8_Zag!AB55</f>
        <v>#REF!</v>
      </c>
      <c r="X33" s="77">
        <f>Dod_5.8_Zag!AC55</f>
        <v>0</v>
      </c>
      <c r="Y33" s="77">
        <f>Dod_5.8_Zag!AD55</f>
        <v>0</v>
      </c>
      <c r="Z33" s="50" t="e">
        <f>V33+W33+X33+Y33</f>
        <v>#REF!</v>
      </c>
      <c r="AA33" s="77">
        <f>Dod_5.8_Zag!AF55</f>
        <v>0</v>
      </c>
      <c r="AB33" s="77" t="e">
        <f>Dod_5.8_Zag!AG55</f>
        <v>#REF!</v>
      </c>
      <c r="AC33" s="77">
        <f>Dod_5.8_Zag!AH55</f>
        <v>0</v>
      </c>
      <c r="AD33" s="77">
        <f>Dod_5.8_Zag!AI55</f>
        <v>0</v>
      </c>
      <c r="AE33" s="50" t="e">
        <f>AA33+AB33+AC33+AD33</f>
        <v>#REF!</v>
      </c>
      <c r="AF33" s="77">
        <f>Dod_5.8_Zag!AK55</f>
        <v>0</v>
      </c>
      <c r="AG33" s="77" t="e">
        <f>Dod_5.8_Zag!AL55</f>
        <v>#REF!</v>
      </c>
      <c r="AH33" s="77">
        <f>Dod_5.8_Zag!AM55</f>
        <v>0</v>
      </c>
      <c r="AI33" s="77">
        <f>Dod_5.8_Zag!AN55</f>
        <v>0</v>
      </c>
      <c r="AJ33" s="50" t="e">
        <f>AF33+AG33+AH33+AI33</f>
        <v>#REF!</v>
      </c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</row>
    <row r="34" spans="1:116" s="97" customFormat="1" ht="15" customHeight="1">
      <c r="A34" s="110" t="s">
        <v>18</v>
      </c>
      <c r="B34" s="102" t="str">
        <f t="shared" ref="B34:AJ34" si="25">IF(B32&lt;&gt;0,ROUND(B33*100/B32,1)," ")</f>
        <v xml:space="preserve"> </v>
      </c>
      <c r="C34" s="102" t="e">
        <f t="shared" si="25"/>
        <v>#REF!</v>
      </c>
      <c r="D34" s="102" t="str">
        <f t="shared" si="25"/>
        <v xml:space="preserve"> </v>
      </c>
      <c r="E34" s="102" t="str">
        <f t="shared" si="25"/>
        <v xml:space="preserve"> </v>
      </c>
      <c r="F34" s="103" t="e">
        <f t="shared" si="25"/>
        <v>#REF!</v>
      </c>
      <c r="G34" s="102" t="str">
        <f t="shared" si="25"/>
        <v xml:space="preserve"> </v>
      </c>
      <c r="H34" s="102" t="e">
        <f t="shared" si="25"/>
        <v>#REF!</v>
      </c>
      <c r="I34" s="102" t="str">
        <f t="shared" si="25"/>
        <v xml:space="preserve"> </v>
      </c>
      <c r="J34" s="102" t="str">
        <f t="shared" si="25"/>
        <v xml:space="preserve"> </v>
      </c>
      <c r="K34" s="104" t="e">
        <f t="shared" si="25"/>
        <v>#REF!</v>
      </c>
      <c r="L34" s="102" t="str">
        <f t="shared" si="25"/>
        <v xml:space="preserve"> </v>
      </c>
      <c r="M34" s="102" t="e">
        <f t="shared" si="25"/>
        <v>#REF!</v>
      </c>
      <c r="N34" s="102" t="str">
        <f t="shared" si="25"/>
        <v xml:space="preserve"> </v>
      </c>
      <c r="O34" s="102" t="str">
        <f t="shared" si="25"/>
        <v xml:space="preserve"> </v>
      </c>
      <c r="P34" s="104" t="e">
        <f t="shared" si="25"/>
        <v>#REF!</v>
      </c>
      <c r="Q34" s="102" t="str">
        <f t="shared" si="25"/>
        <v xml:space="preserve"> </v>
      </c>
      <c r="R34" s="102" t="e">
        <f t="shared" si="25"/>
        <v>#REF!</v>
      </c>
      <c r="S34" s="102" t="str">
        <f t="shared" si="25"/>
        <v xml:space="preserve"> </v>
      </c>
      <c r="T34" s="102" t="str">
        <f t="shared" si="25"/>
        <v xml:space="preserve"> </v>
      </c>
      <c r="U34" s="104" t="e">
        <f t="shared" si="25"/>
        <v>#REF!</v>
      </c>
      <c r="V34" s="102" t="str">
        <f t="shared" si="25"/>
        <v xml:space="preserve"> </v>
      </c>
      <c r="W34" s="102" t="e">
        <f t="shared" si="25"/>
        <v>#REF!</v>
      </c>
      <c r="X34" s="102" t="str">
        <f t="shared" si="25"/>
        <v xml:space="preserve"> </v>
      </c>
      <c r="Y34" s="102" t="str">
        <f t="shared" si="25"/>
        <v xml:space="preserve"> </v>
      </c>
      <c r="Z34" s="104" t="e">
        <f t="shared" si="25"/>
        <v>#REF!</v>
      </c>
      <c r="AA34" s="102" t="str">
        <f t="shared" si="25"/>
        <v xml:space="preserve"> </v>
      </c>
      <c r="AB34" s="102" t="e">
        <f t="shared" si="25"/>
        <v>#REF!</v>
      </c>
      <c r="AC34" s="102" t="str">
        <f t="shared" si="25"/>
        <v xml:space="preserve"> </v>
      </c>
      <c r="AD34" s="102" t="str">
        <f t="shared" si="25"/>
        <v xml:space="preserve"> </v>
      </c>
      <c r="AE34" s="104" t="e">
        <f t="shared" si="25"/>
        <v>#REF!</v>
      </c>
      <c r="AF34" s="102" t="str">
        <f t="shared" si="25"/>
        <v xml:space="preserve"> </v>
      </c>
      <c r="AG34" s="102" t="e">
        <f t="shared" si="25"/>
        <v>#REF!</v>
      </c>
      <c r="AH34" s="102" t="str">
        <f t="shared" si="25"/>
        <v xml:space="preserve"> </v>
      </c>
      <c r="AI34" s="102" t="str">
        <f t="shared" si="25"/>
        <v xml:space="preserve"> </v>
      </c>
      <c r="AJ34" s="104" t="e">
        <f t="shared" si="25"/>
        <v>#REF!</v>
      </c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</row>
    <row r="35" spans="1:116" ht="15" customHeight="1">
      <c r="A35" s="56" t="s">
        <v>124</v>
      </c>
      <c r="B35" s="51">
        <f t="shared" ref="B35:E36" si="26">G35+L35+Q35+V35+AA35+AF35</f>
        <v>7590</v>
      </c>
      <c r="C35" s="51">
        <f t="shared" si="26"/>
        <v>62787</v>
      </c>
      <c r="D35" s="51">
        <f t="shared" si="26"/>
        <v>0</v>
      </c>
      <c r="E35" s="51">
        <f t="shared" si="26"/>
        <v>0</v>
      </c>
      <c r="F35" s="43">
        <f>B35+C35+D35+E35</f>
        <v>70377</v>
      </c>
      <c r="G35" s="76"/>
      <c r="H35" s="76">
        <v>11430</v>
      </c>
      <c r="I35" s="76"/>
      <c r="J35" s="76"/>
      <c r="K35" s="45">
        <f>G35+H35+I35+J35</f>
        <v>11430</v>
      </c>
      <c r="L35" s="76">
        <v>7590</v>
      </c>
      <c r="M35" s="76">
        <v>4674</v>
      </c>
      <c r="N35" s="76"/>
      <c r="O35" s="76"/>
      <c r="P35" s="45">
        <f>L35+M35+N35+O35</f>
        <v>12264</v>
      </c>
      <c r="Q35" s="76"/>
      <c r="R35" s="76">
        <v>9124</v>
      </c>
      <c r="S35" s="76"/>
      <c r="T35" s="76"/>
      <c r="U35" s="45">
        <f>Q35+R35+S35+T35</f>
        <v>9124</v>
      </c>
      <c r="V35" s="76"/>
      <c r="W35" s="76">
        <v>10783</v>
      </c>
      <c r="X35" s="76"/>
      <c r="Y35" s="76"/>
      <c r="Z35" s="45">
        <f>V35+W35+X35+Y35</f>
        <v>10783</v>
      </c>
      <c r="AA35" s="76"/>
      <c r="AB35" s="76">
        <v>11397</v>
      </c>
      <c r="AC35" s="76"/>
      <c r="AD35" s="76"/>
      <c r="AE35" s="45">
        <f>AA35+AB35+AC35+AD35</f>
        <v>11397</v>
      </c>
      <c r="AF35" s="76"/>
      <c r="AG35" s="76">
        <v>15379</v>
      </c>
      <c r="AH35" s="76"/>
      <c r="AI35" s="76"/>
      <c r="AJ35" s="45">
        <f>AF35+AG35+AH35+AI35</f>
        <v>15379</v>
      </c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</row>
    <row r="36" spans="1:116" ht="15" customHeight="1">
      <c r="A36" s="117" t="s">
        <v>125</v>
      </c>
      <c r="B36" s="54">
        <f t="shared" si="26"/>
        <v>0</v>
      </c>
      <c r="C36" s="54" t="e">
        <f t="shared" si="26"/>
        <v>#REF!</v>
      </c>
      <c r="D36" s="54">
        <f t="shared" si="26"/>
        <v>0</v>
      </c>
      <c r="E36" s="54">
        <f t="shared" si="26"/>
        <v>0</v>
      </c>
      <c r="F36" s="48" t="e">
        <f>B36+C36+D36+E36</f>
        <v>#REF!</v>
      </c>
      <c r="G36" s="77">
        <f>Dod_5.8_Zag!L59</f>
        <v>0</v>
      </c>
      <c r="H36" s="77" t="e">
        <f>Dod_5.8_Zag!M59</f>
        <v>#REF!</v>
      </c>
      <c r="I36" s="77">
        <f>Dod_5.8_Zag!N59</f>
        <v>0</v>
      </c>
      <c r="J36" s="77">
        <f>Dod_5.8_Zag!O59</f>
        <v>0</v>
      </c>
      <c r="K36" s="50" t="e">
        <f>G36+H36+I36+J36</f>
        <v>#REF!</v>
      </c>
      <c r="L36" s="77">
        <f>Dod_5.8_Zag!Q59</f>
        <v>0</v>
      </c>
      <c r="M36" s="77" t="e">
        <f>Dod_5.8_Zag!R59</f>
        <v>#REF!</v>
      </c>
      <c r="N36" s="77">
        <f>Dod_5.8_Zag!S59</f>
        <v>0</v>
      </c>
      <c r="O36" s="77">
        <f>Dod_5.8_Zag!T59</f>
        <v>0</v>
      </c>
      <c r="P36" s="50" t="e">
        <f>L36+M36+N36+O36</f>
        <v>#REF!</v>
      </c>
      <c r="Q36" s="77">
        <f>Dod_5.8_Zag!V59</f>
        <v>0</v>
      </c>
      <c r="R36" s="77" t="e">
        <f>Dod_5.8_Zag!W59</f>
        <v>#REF!</v>
      </c>
      <c r="S36" s="77">
        <f>Dod_5.8_Zag!X59</f>
        <v>0</v>
      </c>
      <c r="T36" s="77">
        <f>Dod_5.8_Zag!Y59</f>
        <v>0</v>
      </c>
      <c r="U36" s="50" t="e">
        <f>Q36+R36+S36+T36</f>
        <v>#REF!</v>
      </c>
      <c r="V36" s="77">
        <f>Dod_5.8_Zag!AA59</f>
        <v>0</v>
      </c>
      <c r="W36" s="77" t="e">
        <f>Dod_5.8_Zag!AB59</f>
        <v>#REF!</v>
      </c>
      <c r="X36" s="77">
        <f>Dod_5.8_Zag!AC59</f>
        <v>0</v>
      </c>
      <c r="Y36" s="77">
        <f>Dod_5.8_Zag!AD59</f>
        <v>0</v>
      </c>
      <c r="Z36" s="50" t="e">
        <f>V36+W36+X36+Y36</f>
        <v>#REF!</v>
      </c>
      <c r="AA36" s="77">
        <f>Dod_5.8_Zag!AF59</f>
        <v>0</v>
      </c>
      <c r="AB36" s="77" t="e">
        <f>Dod_5.8_Zag!AG59</f>
        <v>#REF!</v>
      </c>
      <c r="AC36" s="77">
        <f>Dod_5.8_Zag!AH59</f>
        <v>0</v>
      </c>
      <c r="AD36" s="77">
        <f>Dod_5.8_Zag!AI59</f>
        <v>0</v>
      </c>
      <c r="AE36" s="50" t="e">
        <f>AA36+AB36+AC36+AD36</f>
        <v>#REF!</v>
      </c>
      <c r="AF36" s="77">
        <f>Dod_5.8_Zag!AK59</f>
        <v>0</v>
      </c>
      <c r="AG36" s="77" t="e">
        <f>Dod_5.8_Zag!AL59</f>
        <v>#REF!</v>
      </c>
      <c r="AH36" s="77">
        <f>Dod_5.8_Zag!AM59</f>
        <v>0</v>
      </c>
      <c r="AI36" s="77">
        <f>Dod_5.8_Zag!AN59</f>
        <v>0</v>
      </c>
      <c r="AJ36" s="50" t="e">
        <f>AF36+AG36+AH36+AI36</f>
        <v>#REF!</v>
      </c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</row>
    <row r="37" spans="1:116" s="97" customFormat="1" ht="15" customHeight="1">
      <c r="A37" s="110" t="s">
        <v>18</v>
      </c>
      <c r="B37" s="112">
        <f t="shared" ref="B37:AJ37" si="27">IF(B35&lt;&gt;0,ROUND(B36*100/B35,1)," ")</f>
        <v>0</v>
      </c>
      <c r="C37" s="112" t="e">
        <f t="shared" si="27"/>
        <v>#REF!</v>
      </c>
      <c r="D37" s="112" t="str">
        <f t="shared" si="27"/>
        <v xml:space="preserve"> </v>
      </c>
      <c r="E37" s="112" t="str">
        <f t="shared" si="27"/>
        <v xml:space="preserve"> </v>
      </c>
      <c r="F37" s="113" t="e">
        <f t="shared" si="27"/>
        <v>#REF!</v>
      </c>
      <c r="G37" s="112" t="str">
        <f t="shared" si="27"/>
        <v xml:space="preserve"> </v>
      </c>
      <c r="H37" s="112" t="e">
        <f t="shared" si="27"/>
        <v>#REF!</v>
      </c>
      <c r="I37" s="112" t="str">
        <f t="shared" si="27"/>
        <v xml:space="preserve"> </v>
      </c>
      <c r="J37" s="112" t="str">
        <f t="shared" si="27"/>
        <v xml:space="preserve"> </v>
      </c>
      <c r="K37" s="114" t="e">
        <f t="shared" si="27"/>
        <v>#REF!</v>
      </c>
      <c r="L37" s="112">
        <f t="shared" si="27"/>
        <v>0</v>
      </c>
      <c r="M37" s="112" t="e">
        <f t="shared" si="27"/>
        <v>#REF!</v>
      </c>
      <c r="N37" s="112" t="str">
        <f t="shared" si="27"/>
        <v xml:space="preserve"> </v>
      </c>
      <c r="O37" s="112" t="str">
        <f t="shared" si="27"/>
        <v xml:space="preserve"> </v>
      </c>
      <c r="P37" s="114" t="e">
        <f t="shared" si="27"/>
        <v>#REF!</v>
      </c>
      <c r="Q37" s="112" t="str">
        <f t="shared" si="27"/>
        <v xml:space="preserve"> </v>
      </c>
      <c r="R37" s="112" t="e">
        <f t="shared" si="27"/>
        <v>#REF!</v>
      </c>
      <c r="S37" s="112" t="str">
        <f t="shared" si="27"/>
        <v xml:space="preserve"> </v>
      </c>
      <c r="T37" s="112" t="str">
        <f t="shared" si="27"/>
        <v xml:space="preserve"> </v>
      </c>
      <c r="U37" s="114" t="e">
        <f t="shared" si="27"/>
        <v>#REF!</v>
      </c>
      <c r="V37" s="112" t="str">
        <f t="shared" si="27"/>
        <v xml:space="preserve"> </v>
      </c>
      <c r="W37" s="112" t="e">
        <f t="shared" si="27"/>
        <v>#REF!</v>
      </c>
      <c r="X37" s="112" t="str">
        <f t="shared" si="27"/>
        <v xml:space="preserve"> </v>
      </c>
      <c r="Y37" s="112" t="str">
        <f t="shared" si="27"/>
        <v xml:space="preserve"> </v>
      </c>
      <c r="Z37" s="114" t="e">
        <f t="shared" si="27"/>
        <v>#REF!</v>
      </c>
      <c r="AA37" s="112" t="str">
        <f t="shared" si="27"/>
        <v xml:space="preserve"> </v>
      </c>
      <c r="AB37" s="112" t="e">
        <f t="shared" si="27"/>
        <v>#REF!</v>
      </c>
      <c r="AC37" s="112" t="str">
        <f t="shared" si="27"/>
        <v xml:space="preserve"> </v>
      </c>
      <c r="AD37" s="112" t="str">
        <f t="shared" si="27"/>
        <v xml:space="preserve"> </v>
      </c>
      <c r="AE37" s="114" t="e">
        <f t="shared" si="27"/>
        <v>#REF!</v>
      </c>
      <c r="AF37" s="112" t="str">
        <f t="shared" si="27"/>
        <v xml:space="preserve"> </v>
      </c>
      <c r="AG37" s="112" t="e">
        <f t="shared" si="27"/>
        <v>#REF!</v>
      </c>
      <c r="AH37" s="112" t="str">
        <f t="shared" si="27"/>
        <v xml:space="preserve"> </v>
      </c>
      <c r="AI37" s="112" t="str">
        <f t="shared" si="27"/>
        <v xml:space="preserve"> </v>
      </c>
      <c r="AJ37" s="114" t="e">
        <f t="shared" si="27"/>
        <v>#REF!</v>
      </c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</row>
    <row r="38" spans="1:116" s="63" customFormat="1" ht="15" customHeight="1">
      <c r="A38" s="78" t="s">
        <v>115</v>
      </c>
      <c r="B38" s="51">
        <f t="shared" ref="B38:E39" si="28">G38+L38+Q38+V38+AA38+AF38</f>
        <v>742608</v>
      </c>
      <c r="C38" s="51">
        <f t="shared" si="28"/>
        <v>2052665</v>
      </c>
      <c r="D38" s="51">
        <f t="shared" si="28"/>
        <v>0</v>
      </c>
      <c r="E38" s="51">
        <f t="shared" si="28"/>
        <v>0</v>
      </c>
      <c r="F38" s="79">
        <f>B38+C38+D38+E38</f>
        <v>2795273</v>
      </c>
      <c r="G38" s="80">
        <v>140918</v>
      </c>
      <c r="H38" s="80">
        <v>460866</v>
      </c>
      <c r="I38" s="80"/>
      <c r="J38" s="80"/>
      <c r="K38" s="81">
        <f>G38+H38+I38+J38</f>
        <v>601784</v>
      </c>
      <c r="L38" s="80">
        <v>70477</v>
      </c>
      <c r="M38" s="80">
        <v>279045</v>
      </c>
      <c r="N38" s="80"/>
      <c r="O38" s="80"/>
      <c r="P38" s="81">
        <f>L38+M38+N38+O38</f>
        <v>349522</v>
      </c>
      <c r="Q38" s="80">
        <v>126595</v>
      </c>
      <c r="R38" s="80">
        <v>304915</v>
      </c>
      <c r="S38" s="80"/>
      <c r="T38" s="80"/>
      <c r="U38" s="81">
        <f>Q38+R38+S38+T38</f>
        <v>431510</v>
      </c>
      <c r="V38" s="80">
        <v>161669</v>
      </c>
      <c r="W38" s="80">
        <v>281404</v>
      </c>
      <c r="X38" s="80"/>
      <c r="Y38" s="80"/>
      <c r="Z38" s="81">
        <f>V38+W38+X38+Y38</f>
        <v>443073</v>
      </c>
      <c r="AA38" s="80">
        <v>107648</v>
      </c>
      <c r="AB38" s="80">
        <v>343650</v>
      </c>
      <c r="AC38" s="80"/>
      <c r="AD38" s="80"/>
      <c r="AE38" s="81">
        <f>AA38+AB38+AC38+AD38</f>
        <v>451298</v>
      </c>
      <c r="AF38" s="80">
        <v>135301</v>
      </c>
      <c r="AG38" s="80">
        <v>382785</v>
      </c>
      <c r="AH38" s="80"/>
      <c r="AI38" s="80"/>
      <c r="AJ38" s="81">
        <f>AF38+AG38+AH38+AI38</f>
        <v>518086</v>
      </c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</row>
    <row r="39" spans="1:116" s="63" customFormat="1" ht="15" customHeight="1">
      <c r="A39" s="82" t="s">
        <v>110</v>
      </c>
      <c r="B39" s="54">
        <f t="shared" si="28"/>
        <v>0</v>
      </c>
      <c r="C39" s="54" t="e">
        <f t="shared" si="28"/>
        <v>#REF!</v>
      </c>
      <c r="D39" s="54">
        <f t="shared" si="28"/>
        <v>0</v>
      </c>
      <c r="E39" s="54">
        <f t="shared" si="28"/>
        <v>0</v>
      </c>
      <c r="F39" s="79" t="e">
        <f>B39+C39+D39+E39</f>
        <v>#REF!</v>
      </c>
      <c r="G39" s="80">
        <f>Dod_5.8_Zag!L63</f>
        <v>0</v>
      </c>
      <c r="H39" s="80" t="e">
        <f>Dod_5.8_Zag!M63</f>
        <v>#REF!</v>
      </c>
      <c r="I39" s="80">
        <f>Dod_5.8_Zag!N63</f>
        <v>0</v>
      </c>
      <c r="J39" s="80">
        <f>Dod_5.8_Zag!O63</f>
        <v>0</v>
      </c>
      <c r="K39" s="81" t="e">
        <f>G39+H39+I39+J39</f>
        <v>#REF!</v>
      </c>
      <c r="L39" s="80">
        <f>Dod_5.8_Zag!Q63</f>
        <v>0</v>
      </c>
      <c r="M39" s="80" t="e">
        <f>Dod_5.8_Zag!R63</f>
        <v>#REF!</v>
      </c>
      <c r="N39" s="80">
        <f>Dod_5.8_Zag!S63</f>
        <v>0</v>
      </c>
      <c r="O39" s="80">
        <f>Dod_5.8_Zag!T63</f>
        <v>0</v>
      </c>
      <c r="P39" s="81" t="e">
        <f>L39+M39+N39+O39</f>
        <v>#REF!</v>
      </c>
      <c r="Q39" s="80">
        <f>Dod_5.8_Zag!V63</f>
        <v>0</v>
      </c>
      <c r="R39" s="80" t="e">
        <f>Dod_5.8_Zag!W63</f>
        <v>#REF!</v>
      </c>
      <c r="S39" s="80">
        <f>Dod_5.8_Zag!X63</f>
        <v>0</v>
      </c>
      <c r="T39" s="80">
        <f>Dod_5.8_Zag!Y63</f>
        <v>0</v>
      </c>
      <c r="U39" s="81" t="e">
        <f>Q39+R39+S39+T39</f>
        <v>#REF!</v>
      </c>
      <c r="V39" s="80">
        <f>Dod_5.8_Zag!AA63</f>
        <v>0</v>
      </c>
      <c r="W39" s="80" t="e">
        <f>Dod_5.8_Zag!AB63</f>
        <v>#REF!</v>
      </c>
      <c r="X39" s="80">
        <f>Dod_5.8_Zag!AC63</f>
        <v>0</v>
      </c>
      <c r="Y39" s="80">
        <f>Dod_5.8_Zag!AD63</f>
        <v>0</v>
      </c>
      <c r="Z39" s="81" t="e">
        <f>V39+W39+X39+Y39</f>
        <v>#REF!</v>
      </c>
      <c r="AA39" s="80">
        <f>Dod_5.8_Zag!AF63</f>
        <v>0</v>
      </c>
      <c r="AB39" s="80" t="e">
        <f>Dod_5.8_Zag!AG63</f>
        <v>#REF!</v>
      </c>
      <c r="AC39" s="80">
        <f>Dod_5.8_Zag!AH63</f>
        <v>0</v>
      </c>
      <c r="AD39" s="80">
        <f>Dod_5.8_Zag!AI63</f>
        <v>0</v>
      </c>
      <c r="AE39" s="81" t="e">
        <f>AA39+AB39+AC39+AD39</f>
        <v>#REF!</v>
      </c>
      <c r="AF39" s="80">
        <f>Dod_5.8_Zag!AK63</f>
        <v>0</v>
      </c>
      <c r="AG39" s="80" t="e">
        <f>Dod_5.8_Zag!AL63</f>
        <v>#REF!</v>
      </c>
      <c r="AH39" s="80">
        <f>Dod_5.8_Zag!AM63</f>
        <v>0</v>
      </c>
      <c r="AI39" s="80">
        <f>Dod_5.8_Zag!AN63</f>
        <v>0</v>
      </c>
      <c r="AJ39" s="81" t="e">
        <f>AF39+AG39+AH39+AI39</f>
        <v>#REF!</v>
      </c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</row>
    <row r="40" spans="1:116" s="97" customFormat="1" ht="15" customHeight="1">
      <c r="A40" s="115" t="s">
        <v>18</v>
      </c>
      <c r="B40" s="112">
        <f t="shared" ref="B40:AJ40" si="29">IF(B38&lt;&gt;0,ROUND(B39*100/B38,1)," ")</f>
        <v>0</v>
      </c>
      <c r="C40" s="112" t="e">
        <f t="shared" si="29"/>
        <v>#REF!</v>
      </c>
      <c r="D40" s="112" t="str">
        <f t="shared" si="29"/>
        <v xml:space="preserve"> </v>
      </c>
      <c r="E40" s="112" t="str">
        <f t="shared" si="29"/>
        <v xml:space="preserve"> </v>
      </c>
      <c r="F40" s="113" t="e">
        <f t="shared" si="29"/>
        <v>#REF!</v>
      </c>
      <c r="G40" s="112">
        <f t="shared" si="29"/>
        <v>0</v>
      </c>
      <c r="H40" s="112" t="e">
        <f t="shared" si="29"/>
        <v>#REF!</v>
      </c>
      <c r="I40" s="112" t="str">
        <f t="shared" si="29"/>
        <v xml:space="preserve"> </v>
      </c>
      <c r="J40" s="112" t="str">
        <f t="shared" si="29"/>
        <v xml:space="preserve"> </v>
      </c>
      <c r="K40" s="114" t="e">
        <f t="shared" si="29"/>
        <v>#REF!</v>
      </c>
      <c r="L40" s="112">
        <f t="shared" si="29"/>
        <v>0</v>
      </c>
      <c r="M40" s="112" t="e">
        <f t="shared" si="29"/>
        <v>#REF!</v>
      </c>
      <c r="N40" s="112" t="str">
        <f t="shared" si="29"/>
        <v xml:space="preserve"> </v>
      </c>
      <c r="O40" s="112" t="str">
        <f t="shared" si="29"/>
        <v xml:space="preserve"> </v>
      </c>
      <c r="P40" s="114" t="e">
        <f t="shared" si="29"/>
        <v>#REF!</v>
      </c>
      <c r="Q40" s="112">
        <f t="shared" si="29"/>
        <v>0</v>
      </c>
      <c r="R40" s="112" t="e">
        <f t="shared" si="29"/>
        <v>#REF!</v>
      </c>
      <c r="S40" s="112" t="str">
        <f t="shared" si="29"/>
        <v xml:space="preserve"> </v>
      </c>
      <c r="T40" s="112" t="str">
        <f t="shared" si="29"/>
        <v xml:space="preserve"> </v>
      </c>
      <c r="U40" s="114" t="e">
        <f t="shared" si="29"/>
        <v>#REF!</v>
      </c>
      <c r="V40" s="112">
        <f t="shared" si="29"/>
        <v>0</v>
      </c>
      <c r="W40" s="112" t="e">
        <f t="shared" si="29"/>
        <v>#REF!</v>
      </c>
      <c r="X40" s="112" t="str">
        <f t="shared" si="29"/>
        <v xml:space="preserve"> </v>
      </c>
      <c r="Y40" s="112" t="str">
        <f t="shared" si="29"/>
        <v xml:space="preserve"> </v>
      </c>
      <c r="Z40" s="114" t="e">
        <f t="shared" si="29"/>
        <v>#REF!</v>
      </c>
      <c r="AA40" s="112">
        <f t="shared" si="29"/>
        <v>0</v>
      </c>
      <c r="AB40" s="112" t="e">
        <f t="shared" si="29"/>
        <v>#REF!</v>
      </c>
      <c r="AC40" s="112" t="str">
        <f t="shared" si="29"/>
        <v xml:space="preserve"> </v>
      </c>
      <c r="AD40" s="112" t="str">
        <f t="shared" si="29"/>
        <v xml:space="preserve"> </v>
      </c>
      <c r="AE40" s="114" t="e">
        <f t="shared" si="29"/>
        <v>#REF!</v>
      </c>
      <c r="AF40" s="112">
        <f t="shared" si="29"/>
        <v>0</v>
      </c>
      <c r="AG40" s="112" t="e">
        <f t="shared" si="29"/>
        <v>#REF!</v>
      </c>
      <c r="AH40" s="112" t="str">
        <f t="shared" si="29"/>
        <v xml:space="preserve"> </v>
      </c>
      <c r="AI40" s="112" t="str">
        <f t="shared" si="29"/>
        <v xml:space="preserve"> </v>
      </c>
      <c r="AJ40" s="114" t="e">
        <f t="shared" si="29"/>
        <v>#REF!</v>
      </c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</row>
    <row r="41" spans="1:116" s="63" customFormat="1" ht="43.5" customHeight="1">
      <c r="A41" s="58" t="s">
        <v>127</v>
      </c>
      <c r="B41" s="59">
        <f t="shared" ref="B41:E42" si="30">G41+L41+Q41+V41+AA41+AF41</f>
        <v>280000</v>
      </c>
      <c r="C41" s="59">
        <f t="shared" si="30"/>
        <v>664152</v>
      </c>
      <c r="D41" s="59">
        <f t="shared" si="30"/>
        <v>0</v>
      </c>
      <c r="E41" s="59">
        <f t="shared" si="30"/>
        <v>0</v>
      </c>
      <c r="F41" s="60">
        <f>B41+C41+D41+E41</f>
        <v>944152</v>
      </c>
      <c r="G41" s="61">
        <v>65468</v>
      </c>
      <c r="H41" s="61">
        <v>140535</v>
      </c>
      <c r="I41" s="61"/>
      <c r="J41" s="61"/>
      <c r="K41" s="62">
        <f>G41+H41+I41+J41</f>
        <v>206003</v>
      </c>
      <c r="L41" s="61">
        <v>23899</v>
      </c>
      <c r="M41" s="61">
        <v>48181</v>
      </c>
      <c r="N41" s="61"/>
      <c r="O41" s="61"/>
      <c r="P41" s="62">
        <f>L41+M41+N41+O41</f>
        <v>72080</v>
      </c>
      <c r="Q41" s="61">
        <v>26476</v>
      </c>
      <c r="R41" s="61">
        <v>107725</v>
      </c>
      <c r="S41" s="61"/>
      <c r="T41" s="61"/>
      <c r="U41" s="62">
        <f>Q41+R41+S41+T41</f>
        <v>134201</v>
      </c>
      <c r="V41" s="61">
        <v>37666</v>
      </c>
      <c r="W41" s="61">
        <v>115725</v>
      </c>
      <c r="X41" s="61"/>
      <c r="Y41" s="61"/>
      <c r="Z41" s="62">
        <f>V41+W41+X41+Y41</f>
        <v>153391</v>
      </c>
      <c r="AA41" s="61">
        <v>53663</v>
      </c>
      <c r="AB41" s="61">
        <v>111530</v>
      </c>
      <c r="AC41" s="61">
        <f>Dod_5.8_Zag!AH66</f>
        <v>0</v>
      </c>
      <c r="AD41" s="61">
        <f>Dod_5.8_Zag!AI66</f>
        <v>0</v>
      </c>
      <c r="AE41" s="62">
        <f>AA41+AB41+AC41+AD41</f>
        <v>165193</v>
      </c>
      <c r="AF41" s="61">
        <v>72828</v>
      </c>
      <c r="AG41" s="61">
        <v>140456</v>
      </c>
      <c r="AH41" s="61">
        <f>Dod_5.8_Zag!AM66</f>
        <v>0</v>
      </c>
      <c r="AI41" s="61">
        <f>Dod_5.8_Zag!AN66</f>
        <v>0</v>
      </c>
      <c r="AJ41" s="62">
        <f>AF41+AG41+AH41+AI41</f>
        <v>213284</v>
      </c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</row>
    <row r="42" spans="1:116" s="89" customFormat="1" ht="15" customHeight="1">
      <c r="A42" s="86" t="s">
        <v>110</v>
      </c>
      <c r="B42" s="65">
        <f t="shared" si="30"/>
        <v>0</v>
      </c>
      <c r="C42" s="65" t="e">
        <f t="shared" si="30"/>
        <v>#REF!</v>
      </c>
      <c r="D42" s="65">
        <f t="shared" si="30"/>
        <v>0</v>
      </c>
      <c r="E42" s="65">
        <f t="shared" si="30"/>
        <v>0</v>
      </c>
      <c r="F42" s="66" t="e">
        <f>B42+C42+D42+E42</f>
        <v>#REF!</v>
      </c>
      <c r="G42" s="87"/>
      <c r="H42" s="87" t="e">
        <f>Dod_5.8_Zag!M67</f>
        <v>#REF!</v>
      </c>
      <c r="I42" s="87"/>
      <c r="J42" s="87"/>
      <c r="K42" s="68" t="e">
        <f>G42+H42+I42+J42</f>
        <v>#REF!</v>
      </c>
      <c r="L42" s="87">
        <f>Dod_5.8_Zag!Q67</f>
        <v>0</v>
      </c>
      <c r="M42" s="87" t="e">
        <f>Dod_5.8_Zag!R67</f>
        <v>#REF!</v>
      </c>
      <c r="N42" s="87">
        <f>Dod_5.8_Zag!S67</f>
        <v>0</v>
      </c>
      <c r="O42" s="87">
        <f>Dod_5.8_Zag!T67</f>
        <v>0</v>
      </c>
      <c r="P42" s="68" t="e">
        <f>L42+M42+N42+O42</f>
        <v>#REF!</v>
      </c>
      <c r="Q42" s="87">
        <f>Dod_5.8_Zag!V67</f>
        <v>0</v>
      </c>
      <c r="R42" s="87" t="e">
        <f>Dod_5.8_Zag!W67</f>
        <v>#REF!</v>
      </c>
      <c r="S42" s="87">
        <f>Dod_5.8_Zag!X67</f>
        <v>0</v>
      </c>
      <c r="T42" s="87">
        <f>Dod_5.8_Zag!Y67</f>
        <v>0</v>
      </c>
      <c r="U42" s="68" t="e">
        <f>Q42+R42+S42+T42</f>
        <v>#REF!</v>
      </c>
      <c r="V42" s="87">
        <f>Dod_5.8_Zag!AA67</f>
        <v>0</v>
      </c>
      <c r="W42" s="87" t="e">
        <f>Dod_5.8_Zag!AB67</f>
        <v>#REF!</v>
      </c>
      <c r="X42" s="87">
        <f>Dod_5.8_Zag!AC67</f>
        <v>0</v>
      </c>
      <c r="Y42" s="87">
        <f>Dod_5.8_Zag!AD67</f>
        <v>0</v>
      </c>
      <c r="Z42" s="68" t="e">
        <f>V42+W42+X42+Y42</f>
        <v>#REF!</v>
      </c>
      <c r="AA42" s="87">
        <f>Dod_5.8_Zag!AF67</f>
        <v>0</v>
      </c>
      <c r="AB42" s="87" t="e">
        <f>Dod_5.8_Zag!AG67</f>
        <v>#REF!</v>
      </c>
      <c r="AC42" s="87">
        <f>Dod_5.8_Zag!AH67</f>
        <v>0</v>
      </c>
      <c r="AD42" s="87">
        <f>Dod_5.8_Zag!AI67</f>
        <v>0</v>
      </c>
      <c r="AE42" s="68" t="e">
        <f>AA42+AB42+AC42+AD42</f>
        <v>#REF!</v>
      </c>
      <c r="AF42" s="87">
        <f>Dod_5.8_Zag!AK67</f>
        <v>0</v>
      </c>
      <c r="AG42" s="87" t="e">
        <f>Dod_5.8_Zag!AL67</f>
        <v>#REF!</v>
      </c>
      <c r="AH42" s="87">
        <f>Dod_5.8_Zag!AM67</f>
        <v>0</v>
      </c>
      <c r="AI42" s="87">
        <f>Dod_5.8_Zag!AN67</f>
        <v>0</v>
      </c>
      <c r="AJ42" s="68" t="e">
        <f>AF42+AG42+AH42+AI42</f>
        <v>#REF!</v>
      </c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</row>
    <row r="43" spans="1:116" s="111" customFormat="1" ht="15" customHeight="1">
      <c r="A43" s="101" t="s">
        <v>18</v>
      </c>
      <c r="B43" s="102">
        <f t="shared" ref="B43:AJ43" si="31">IF(B41&lt;&gt;0,ROUND(B42*100/B41,1)," ")</f>
        <v>0</v>
      </c>
      <c r="C43" s="102" t="e">
        <f t="shared" si="31"/>
        <v>#REF!</v>
      </c>
      <c r="D43" s="102" t="str">
        <f t="shared" si="31"/>
        <v xml:space="preserve"> </v>
      </c>
      <c r="E43" s="102" t="str">
        <f t="shared" si="31"/>
        <v xml:space="preserve"> </v>
      </c>
      <c r="F43" s="103" t="e">
        <f t="shared" si="31"/>
        <v>#REF!</v>
      </c>
      <c r="G43" s="102">
        <f t="shared" si="31"/>
        <v>0</v>
      </c>
      <c r="H43" s="102" t="e">
        <f t="shared" si="31"/>
        <v>#REF!</v>
      </c>
      <c r="I43" s="102" t="str">
        <f t="shared" si="31"/>
        <v xml:space="preserve"> </v>
      </c>
      <c r="J43" s="102" t="str">
        <f t="shared" si="31"/>
        <v xml:space="preserve"> </v>
      </c>
      <c r="K43" s="104" t="e">
        <f t="shared" si="31"/>
        <v>#REF!</v>
      </c>
      <c r="L43" s="102">
        <f t="shared" si="31"/>
        <v>0</v>
      </c>
      <c r="M43" s="102" t="e">
        <f t="shared" si="31"/>
        <v>#REF!</v>
      </c>
      <c r="N43" s="102" t="str">
        <f t="shared" si="31"/>
        <v xml:space="preserve"> </v>
      </c>
      <c r="O43" s="102" t="str">
        <f t="shared" si="31"/>
        <v xml:space="preserve"> </v>
      </c>
      <c r="P43" s="104" t="e">
        <f t="shared" si="31"/>
        <v>#REF!</v>
      </c>
      <c r="Q43" s="102">
        <f t="shared" si="31"/>
        <v>0</v>
      </c>
      <c r="R43" s="102" t="e">
        <f t="shared" si="31"/>
        <v>#REF!</v>
      </c>
      <c r="S43" s="102" t="str">
        <f t="shared" si="31"/>
        <v xml:space="preserve"> </v>
      </c>
      <c r="T43" s="102" t="str">
        <f t="shared" si="31"/>
        <v xml:space="preserve"> </v>
      </c>
      <c r="U43" s="104" t="e">
        <f t="shared" si="31"/>
        <v>#REF!</v>
      </c>
      <c r="V43" s="102">
        <f t="shared" si="31"/>
        <v>0</v>
      </c>
      <c r="W43" s="102" t="e">
        <f t="shared" si="31"/>
        <v>#REF!</v>
      </c>
      <c r="X43" s="102" t="str">
        <f t="shared" si="31"/>
        <v xml:space="preserve"> </v>
      </c>
      <c r="Y43" s="102" t="str">
        <f t="shared" si="31"/>
        <v xml:space="preserve"> </v>
      </c>
      <c r="Z43" s="104" t="e">
        <f t="shared" si="31"/>
        <v>#REF!</v>
      </c>
      <c r="AA43" s="102">
        <f t="shared" si="31"/>
        <v>0</v>
      </c>
      <c r="AB43" s="102" t="e">
        <f t="shared" si="31"/>
        <v>#REF!</v>
      </c>
      <c r="AC43" s="102" t="str">
        <f t="shared" si="31"/>
        <v xml:space="preserve"> </v>
      </c>
      <c r="AD43" s="102" t="str">
        <f t="shared" si="31"/>
        <v xml:space="preserve"> </v>
      </c>
      <c r="AE43" s="104" t="e">
        <f t="shared" si="31"/>
        <v>#REF!</v>
      </c>
      <c r="AF43" s="102">
        <f t="shared" si="31"/>
        <v>0</v>
      </c>
      <c r="AG43" s="102" t="e">
        <f t="shared" si="31"/>
        <v>#REF!</v>
      </c>
      <c r="AH43" s="102" t="str">
        <f t="shared" si="31"/>
        <v xml:space="preserve"> </v>
      </c>
      <c r="AI43" s="102" t="str">
        <f t="shared" si="31"/>
        <v xml:space="preserve"> </v>
      </c>
      <c r="AJ43" s="104" t="e">
        <f t="shared" si="31"/>
        <v>#REF!</v>
      </c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</row>
    <row r="44" spans="1:116" s="63" customFormat="1" ht="15" customHeight="1">
      <c r="A44" s="58" t="s">
        <v>126</v>
      </c>
      <c r="B44" s="59">
        <f t="shared" ref="B44:E45" si="32">G44+L44+Q44+V44+AA44+AF44</f>
        <v>143033</v>
      </c>
      <c r="C44" s="59">
        <f t="shared" si="32"/>
        <v>1018563</v>
      </c>
      <c r="D44" s="59">
        <f t="shared" si="32"/>
        <v>0</v>
      </c>
      <c r="E44" s="59">
        <f t="shared" si="32"/>
        <v>0</v>
      </c>
      <c r="F44" s="60">
        <f>B44+C44+D44+E44</f>
        <v>1161596</v>
      </c>
      <c r="G44" s="61">
        <v>35104</v>
      </c>
      <c r="H44" s="61">
        <v>242828</v>
      </c>
      <c r="I44" s="61"/>
      <c r="J44" s="61"/>
      <c r="K44" s="62">
        <f>G44+H44+I44+J44</f>
        <v>277932</v>
      </c>
      <c r="L44" s="61">
        <v>3815</v>
      </c>
      <c r="M44" s="61">
        <v>195416</v>
      </c>
      <c r="N44" s="61"/>
      <c r="O44" s="61"/>
      <c r="P44" s="62">
        <f>L44+M44+N44+O44</f>
        <v>199231</v>
      </c>
      <c r="Q44" s="61">
        <v>42490</v>
      </c>
      <c r="R44" s="61">
        <v>146600</v>
      </c>
      <c r="S44" s="61"/>
      <c r="T44" s="61"/>
      <c r="U44" s="62">
        <f>Q44+R44+S44+T44</f>
        <v>189090</v>
      </c>
      <c r="V44" s="61">
        <v>17150</v>
      </c>
      <c r="W44" s="61">
        <v>131087</v>
      </c>
      <c r="X44" s="61"/>
      <c r="Y44" s="61"/>
      <c r="Z44" s="62">
        <f>V44+W44+X44+Y44</f>
        <v>148237</v>
      </c>
      <c r="AA44" s="61">
        <v>20542</v>
      </c>
      <c r="AB44" s="61">
        <v>141276</v>
      </c>
      <c r="AC44" s="61">
        <f>Dod_5.8_Zag!AH98</f>
        <v>0</v>
      </c>
      <c r="AD44" s="61">
        <f>Dod_5.8_Zag!AI98</f>
        <v>0</v>
      </c>
      <c r="AE44" s="62">
        <f>AA44+AB44+AC44+AD44</f>
        <v>161818</v>
      </c>
      <c r="AF44" s="61">
        <v>23932</v>
      </c>
      <c r="AG44" s="61">
        <v>161356</v>
      </c>
      <c r="AH44" s="61"/>
      <c r="AI44" s="61"/>
      <c r="AJ44" s="62">
        <f>AF44+AG44+AH44+AI44</f>
        <v>185288</v>
      </c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</row>
    <row r="45" spans="1:116" s="83" customFormat="1" ht="15" customHeight="1">
      <c r="A45" s="64" t="s">
        <v>110</v>
      </c>
      <c r="B45" s="65">
        <f t="shared" si="32"/>
        <v>0</v>
      </c>
      <c r="C45" s="65" t="e">
        <f t="shared" si="32"/>
        <v>#REF!</v>
      </c>
      <c r="D45" s="65">
        <f t="shared" si="32"/>
        <v>0</v>
      </c>
      <c r="E45" s="65">
        <f t="shared" si="32"/>
        <v>0</v>
      </c>
      <c r="F45" s="66" t="e">
        <f>B45+C45+D45+E45</f>
        <v>#REF!</v>
      </c>
      <c r="G45" s="67">
        <f>Dod_5.8_Zag!L99</f>
        <v>0</v>
      </c>
      <c r="H45" s="67" t="e">
        <f>Dod_5.8_Zag!M99</f>
        <v>#REF!</v>
      </c>
      <c r="I45" s="67">
        <f>Dod_5.8_Zag!N99</f>
        <v>0</v>
      </c>
      <c r="J45" s="67">
        <f>Dod_5.8_Zag!O99</f>
        <v>0</v>
      </c>
      <c r="K45" s="68" t="e">
        <f>G45+H45+I45+J45</f>
        <v>#REF!</v>
      </c>
      <c r="L45" s="67">
        <f>Dod_5.8_Zag!Q99</f>
        <v>0</v>
      </c>
      <c r="M45" s="67" t="e">
        <f>Dod_5.8_Zag!R99</f>
        <v>#REF!</v>
      </c>
      <c r="N45" s="67">
        <f>Dod_5.8_Zag!S99</f>
        <v>0</v>
      </c>
      <c r="O45" s="67">
        <f>Dod_5.8_Zag!T99</f>
        <v>0</v>
      </c>
      <c r="P45" s="68" t="e">
        <f>L45+M45+N45+O45</f>
        <v>#REF!</v>
      </c>
      <c r="Q45" s="67">
        <f>Dod_5.8_Zag!V99</f>
        <v>0</v>
      </c>
      <c r="R45" s="67" t="e">
        <f>Dod_5.8_Zag!W99</f>
        <v>#REF!</v>
      </c>
      <c r="S45" s="67">
        <f>Dod_5.8_Zag!X99</f>
        <v>0</v>
      </c>
      <c r="T45" s="67">
        <f>Dod_5.8_Zag!Y99</f>
        <v>0</v>
      </c>
      <c r="U45" s="68" t="e">
        <f>Q45+R45+S45+T45</f>
        <v>#REF!</v>
      </c>
      <c r="V45" s="67">
        <f>Dod_5.8_Zag!AA99</f>
        <v>0</v>
      </c>
      <c r="W45" s="67" t="e">
        <f>Dod_5.8_Zag!AB99</f>
        <v>#REF!</v>
      </c>
      <c r="X45" s="67">
        <f>Dod_5.8_Zag!AC99</f>
        <v>0</v>
      </c>
      <c r="Y45" s="67">
        <f>Dod_5.8_Zag!AD99</f>
        <v>0</v>
      </c>
      <c r="Z45" s="68" t="e">
        <f>V45+W45+X45+Y45</f>
        <v>#REF!</v>
      </c>
      <c r="AA45" s="67">
        <f>Dod_5.8_Zag!AF99</f>
        <v>0</v>
      </c>
      <c r="AB45" s="67" t="e">
        <f>Dod_5.8_Zag!AG99</f>
        <v>#REF!</v>
      </c>
      <c r="AC45" s="67">
        <f>Dod_5.8_Zag!AH99</f>
        <v>0</v>
      </c>
      <c r="AD45" s="67">
        <f>Dod_5.8_Zag!AI99</f>
        <v>0</v>
      </c>
      <c r="AE45" s="68" t="e">
        <f>AA45+AB45+AC45+AD45</f>
        <v>#REF!</v>
      </c>
      <c r="AF45" s="67">
        <f>Dod_5.8_Zag!AK99</f>
        <v>0</v>
      </c>
      <c r="AG45" s="67" t="e">
        <f>Dod_5.8_Zag!AL99</f>
        <v>#REF!</v>
      </c>
      <c r="AH45" s="67">
        <f>Dod_5.8_Zag!AM99</f>
        <v>0</v>
      </c>
      <c r="AI45" s="67">
        <f>Dod_5.8_Zag!AN99</f>
        <v>0</v>
      </c>
      <c r="AJ45" s="68" t="e">
        <f>AF45+AG45+AH45+AI45</f>
        <v>#REF!</v>
      </c>
    </row>
    <row r="46" spans="1:116" s="96" customFormat="1" ht="15" customHeight="1">
      <c r="A46" s="110" t="s">
        <v>18</v>
      </c>
      <c r="B46" s="99">
        <f t="shared" ref="B46:AJ46" si="33">IF(B44&lt;&gt;0,ROUND(B45*100/B44,1)," ")</f>
        <v>0</v>
      </c>
      <c r="C46" s="99" t="e">
        <f t="shared" si="33"/>
        <v>#REF!</v>
      </c>
      <c r="D46" s="99" t="str">
        <f t="shared" si="33"/>
        <v xml:space="preserve"> </v>
      </c>
      <c r="E46" s="99" t="str">
        <f t="shared" si="33"/>
        <v xml:space="preserve"> </v>
      </c>
      <c r="F46" s="93" t="e">
        <f t="shared" si="33"/>
        <v>#REF!</v>
      </c>
      <c r="G46" s="99">
        <f t="shared" si="33"/>
        <v>0</v>
      </c>
      <c r="H46" s="99" t="e">
        <f t="shared" si="33"/>
        <v>#REF!</v>
      </c>
      <c r="I46" s="99" t="str">
        <f t="shared" si="33"/>
        <v xml:space="preserve"> </v>
      </c>
      <c r="J46" s="99" t="str">
        <f t="shared" si="33"/>
        <v xml:space="preserve"> </v>
      </c>
      <c r="K46" s="95" t="e">
        <f t="shared" si="33"/>
        <v>#REF!</v>
      </c>
      <c r="L46" s="99">
        <f t="shared" si="33"/>
        <v>0</v>
      </c>
      <c r="M46" s="99" t="e">
        <f t="shared" si="33"/>
        <v>#REF!</v>
      </c>
      <c r="N46" s="99" t="str">
        <f t="shared" si="33"/>
        <v xml:space="preserve"> </v>
      </c>
      <c r="O46" s="99" t="str">
        <f t="shared" si="33"/>
        <v xml:space="preserve"> </v>
      </c>
      <c r="P46" s="95" t="e">
        <f t="shared" si="33"/>
        <v>#REF!</v>
      </c>
      <c r="Q46" s="99">
        <f t="shared" si="33"/>
        <v>0</v>
      </c>
      <c r="R46" s="99" t="e">
        <f t="shared" si="33"/>
        <v>#REF!</v>
      </c>
      <c r="S46" s="99" t="str">
        <f t="shared" si="33"/>
        <v xml:space="preserve"> </v>
      </c>
      <c r="T46" s="99" t="str">
        <f t="shared" si="33"/>
        <v xml:space="preserve"> </v>
      </c>
      <c r="U46" s="95" t="e">
        <f t="shared" si="33"/>
        <v>#REF!</v>
      </c>
      <c r="V46" s="99">
        <f t="shared" si="33"/>
        <v>0</v>
      </c>
      <c r="W46" s="99" t="e">
        <f t="shared" si="33"/>
        <v>#REF!</v>
      </c>
      <c r="X46" s="99" t="str">
        <f t="shared" si="33"/>
        <v xml:space="preserve"> </v>
      </c>
      <c r="Y46" s="99" t="str">
        <f t="shared" si="33"/>
        <v xml:space="preserve"> </v>
      </c>
      <c r="Z46" s="95" t="e">
        <f t="shared" si="33"/>
        <v>#REF!</v>
      </c>
      <c r="AA46" s="99">
        <f t="shared" si="33"/>
        <v>0</v>
      </c>
      <c r="AB46" s="99" t="e">
        <f t="shared" si="33"/>
        <v>#REF!</v>
      </c>
      <c r="AC46" s="99" t="str">
        <f t="shared" si="33"/>
        <v xml:space="preserve"> </v>
      </c>
      <c r="AD46" s="99" t="str">
        <f t="shared" si="33"/>
        <v xml:space="preserve"> </v>
      </c>
      <c r="AE46" s="95" t="e">
        <f t="shared" si="33"/>
        <v>#REF!</v>
      </c>
      <c r="AF46" s="99">
        <f t="shared" si="33"/>
        <v>0</v>
      </c>
      <c r="AG46" s="99" t="e">
        <f t="shared" si="33"/>
        <v>#REF!</v>
      </c>
      <c r="AH46" s="99" t="str">
        <f t="shared" si="33"/>
        <v xml:space="preserve"> </v>
      </c>
      <c r="AI46" s="99" t="str">
        <f t="shared" si="33"/>
        <v xml:space="preserve"> </v>
      </c>
      <c r="AJ46" s="95" t="e">
        <f t="shared" si="33"/>
        <v>#REF!</v>
      </c>
    </row>
  </sheetData>
  <mergeCells count="30">
    <mergeCell ref="H3:H4"/>
    <mergeCell ref="I3:J3"/>
    <mergeCell ref="A3:A4"/>
    <mergeCell ref="B3:B4"/>
    <mergeCell ref="C3:C4"/>
    <mergeCell ref="D3:E3"/>
    <mergeCell ref="B1:K1"/>
    <mergeCell ref="AF3:AF4"/>
    <mergeCell ref="P3:P4"/>
    <mergeCell ref="K3:K4"/>
    <mergeCell ref="F3:F4"/>
    <mergeCell ref="G3:G4"/>
    <mergeCell ref="V3:V4"/>
    <mergeCell ref="S3:T3"/>
    <mergeCell ref="U3:U4"/>
    <mergeCell ref="L3:L4"/>
    <mergeCell ref="Z3:Z4"/>
    <mergeCell ref="M3:M4"/>
    <mergeCell ref="N3:O3"/>
    <mergeCell ref="Q3:Q4"/>
    <mergeCell ref="R3:R4"/>
    <mergeCell ref="W3:W4"/>
    <mergeCell ref="X3:Y3"/>
    <mergeCell ref="AG3:AG4"/>
    <mergeCell ref="AJ3:AJ4"/>
    <mergeCell ref="AA3:AA4"/>
    <mergeCell ref="AB3:AB4"/>
    <mergeCell ref="AC3:AD3"/>
    <mergeCell ref="AE3:AE4"/>
    <mergeCell ref="AH3:AI3"/>
  </mergeCells>
  <phoneticPr fontId="8" type="noConversion"/>
  <conditionalFormatting sqref="B7:AJ7 B46:AJ46 B43:AJ43 B40:AJ40 B37:AJ37 B34:AJ34 B28:AJ28 B25:AJ25 B22:AJ22 B19:AJ19 B13:AJ13 B16:AJ16 B10:AJ10">
    <cfRule type="cellIs" dxfId="5" priority="1" stopIfTrue="1" operator="greaterThan">
      <formula>100</formula>
    </cfRule>
  </conditionalFormatting>
  <conditionalFormatting sqref="G8:J9 G11:J12 G14:J15 G17:J18 G20:J21 G23:J24 G26:J27 G32:J33 G35:J36 G38:J39 G41:J42 G44:J45 L8:O9 L11:O12 L14:O15 L17:O18 L20:O21 L23:O24 L26:O27 L29:O30 L32:O33 L35:O36 L38:O39 L44:O45 L41:O42 Q8:T9 Q11:T12 Q14:T15 Q17:T18 Q20:T21 Q23:T24 Q26:T27 Q29:T30 Q32:T33 Q35:T36 Q38:T39 Q41:T42 AF44:AI45 V8:Y9 V11:Y12 V14:Y15 V17:Y18 V20:Y21 V23:Y24 V26:Y27 V29:Y30 V32:Y33 V35:Y36 V38:Y39 V41:Y42 V44:Y45 AA8:AD9 AA11:AD12 AA14:AD15 AA17:AD18 AA20:AD21 AA23:AD24 AA26:AD27 AA29:AD30 AA32:AD33 AA35:AD36 AA38:AD39 AA41:AD42 AA44:AD45 AF8:AI9 AF11:AI12 AF14:AI15 AF17:AI18 AF20:AI21 AF23:AI24 AF26:AI27 AF29:AI30 AF32:AI33 AF35:AI36 AF38:AI39 AF41:AI42 Q44:T45">
    <cfRule type="cellIs" dxfId="4" priority="2" stopIfTrue="1" operator="equal">
      <formula>0</formula>
    </cfRule>
  </conditionalFormatting>
  <pageMargins left="1.3779527559055118" right="0.39370078740157483" top="0" bottom="0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2:HC125"/>
  <sheetViews>
    <sheetView topLeftCell="A3" zoomScale="75" workbookViewId="0">
      <pane xSplit="6" ySplit="3" topLeftCell="R6" activePane="bottomRight" state="frozen"/>
      <selection activeCell="A61" sqref="A61:G61"/>
      <selection pane="topRight" activeCell="A61" sqref="A61:G61"/>
      <selection pane="bottomLeft" activeCell="A61" sqref="A61:G61"/>
      <selection pane="bottomRight" activeCell="A61" sqref="A61:G61"/>
    </sheetView>
  </sheetViews>
  <sheetFormatPr defaultColWidth="9.140625" defaultRowHeight="15.75"/>
  <cols>
    <col min="1" max="1" width="49.7109375" style="36" customWidth="1"/>
    <col min="2" max="2" width="11.85546875" style="36" hidden="1" customWidth="1"/>
    <col min="3" max="3" width="10.5703125" style="36" hidden="1" customWidth="1"/>
    <col min="4" max="4" width="11.5703125" style="36" hidden="1" customWidth="1"/>
    <col min="5" max="5" width="10.42578125" style="36" hidden="1" customWidth="1"/>
    <col min="6" max="6" width="12" style="36" hidden="1" customWidth="1"/>
    <col min="7" max="7" width="12.140625" style="36" customWidth="1"/>
    <col min="8" max="8" width="12.85546875" style="36" customWidth="1"/>
    <col min="9" max="9" width="12.140625" style="36" customWidth="1"/>
    <col min="10" max="10" width="10.7109375" style="36" customWidth="1"/>
    <col min="11" max="11" width="12.7109375" style="63" customWidth="1"/>
    <col min="12" max="20" width="11.140625" style="36" customWidth="1"/>
    <col min="21" max="21" width="12.85546875" style="36" customWidth="1"/>
    <col min="22" max="25" width="11.140625" style="36" customWidth="1"/>
    <col min="26" max="26" width="12.7109375" style="36" customWidth="1"/>
    <col min="27" max="36" width="11.140625" style="36" customWidth="1"/>
    <col min="37" max="37" width="12.28515625" style="36" customWidth="1"/>
    <col min="38" max="38" width="11.7109375" style="36" customWidth="1"/>
    <col min="39" max="40" width="11.140625" style="36" customWidth="1"/>
    <col min="41" max="41" width="14.7109375" style="36" customWidth="1"/>
    <col min="42" max="43" width="11.42578125" style="36" hidden="1" customWidth="1"/>
    <col min="44" max="45" width="10.7109375" style="36" hidden="1" customWidth="1"/>
    <col min="46" max="46" width="12.42578125" style="36" hidden="1" customWidth="1"/>
    <col min="47" max="47" width="12" style="36" hidden="1" customWidth="1"/>
    <col min="48" max="48" width="10.7109375" style="36" hidden="1" customWidth="1"/>
    <col min="49" max="49" width="10.42578125" style="36" hidden="1" customWidth="1"/>
    <col min="50" max="50" width="11.28515625" style="36" hidden="1" customWidth="1"/>
    <col min="51" max="51" width="13.5703125" style="36" hidden="1" customWidth="1"/>
    <col min="52" max="52" width="12" style="36" hidden="1" customWidth="1"/>
    <col min="53" max="53" width="10.7109375" style="36" hidden="1" customWidth="1"/>
    <col min="54" max="54" width="10.42578125" style="36" hidden="1" customWidth="1"/>
    <col min="55" max="56" width="11.28515625" style="36" hidden="1" customWidth="1"/>
    <col min="57" max="57" width="12" style="36" hidden="1" customWidth="1"/>
    <col min="58" max="58" width="10.7109375" style="36" hidden="1" customWidth="1"/>
    <col min="59" max="59" width="10.42578125" style="36" hidden="1" customWidth="1"/>
    <col min="60" max="61" width="11.28515625" style="36" hidden="1" customWidth="1"/>
    <col min="62" max="62" width="12" style="36" hidden="1" customWidth="1"/>
    <col min="63" max="63" width="10.7109375" style="36" hidden="1" customWidth="1"/>
    <col min="64" max="64" width="10.42578125" style="36" hidden="1" customWidth="1"/>
    <col min="65" max="66" width="11.28515625" style="36" hidden="1" customWidth="1"/>
    <col min="67" max="67" width="12" style="36" hidden="1" customWidth="1"/>
    <col min="68" max="68" width="10.7109375" style="36" hidden="1" customWidth="1"/>
    <col min="69" max="69" width="10.42578125" style="36" hidden="1" customWidth="1"/>
    <col min="70" max="71" width="11.28515625" style="36" hidden="1" customWidth="1"/>
    <col min="72" max="72" width="12" style="36" hidden="1" customWidth="1"/>
    <col min="73" max="73" width="10.7109375" style="36" hidden="1" customWidth="1"/>
    <col min="74" max="74" width="10.42578125" style="36" hidden="1" customWidth="1"/>
    <col min="75" max="76" width="11.28515625" style="36" hidden="1" customWidth="1"/>
    <col min="77" max="77" width="12" style="36" hidden="1" customWidth="1"/>
    <col min="78" max="78" width="10.7109375" style="36" hidden="1" customWidth="1"/>
    <col min="79" max="79" width="10.42578125" style="36" hidden="1" customWidth="1"/>
    <col min="80" max="81" width="11.28515625" style="36" hidden="1" customWidth="1"/>
    <col min="82" max="82" width="12" style="36" hidden="1" customWidth="1"/>
    <col min="83" max="83" width="10.7109375" style="36" hidden="1" customWidth="1"/>
    <col min="84" max="84" width="10.42578125" style="36" hidden="1" customWidth="1"/>
    <col min="85" max="86" width="11.28515625" style="36" hidden="1" customWidth="1"/>
    <col min="87" max="87" width="12" style="36" hidden="1" customWidth="1"/>
    <col min="88" max="88" width="10.7109375" style="36" hidden="1" customWidth="1"/>
    <col min="89" max="89" width="10.42578125" style="36" hidden="1" customWidth="1"/>
    <col min="90" max="91" width="11.28515625" style="36" hidden="1" customWidth="1"/>
    <col min="92" max="92" width="12" style="36" hidden="1" customWidth="1"/>
    <col min="93" max="93" width="10.7109375" style="36" hidden="1" customWidth="1"/>
    <col min="94" max="94" width="10.42578125" style="36" hidden="1" customWidth="1"/>
    <col min="95" max="96" width="11.28515625" style="36" hidden="1" customWidth="1"/>
    <col min="97" max="97" width="12" style="36" hidden="1" customWidth="1"/>
    <col min="98" max="98" width="10.7109375" style="36" hidden="1" customWidth="1"/>
    <col min="99" max="99" width="10.42578125" style="36" hidden="1" customWidth="1"/>
    <col min="100" max="101" width="11.28515625" style="36" hidden="1" customWidth="1"/>
    <col min="102" max="102" width="12" style="36" hidden="1" customWidth="1"/>
    <col min="103" max="103" width="10.7109375" style="36" hidden="1" customWidth="1"/>
    <col min="104" max="104" width="10.42578125" style="36" hidden="1" customWidth="1"/>
    <col min="105" max="106" width="11.28515625" style="36" hidden="1" customWidth="1"/>
    <col min="107" max="107" width="12" style="36" hidden="1" customWidth="1"/>
    <col min="108" max="108" width="10.7109375" style="36" hidden="1" customWidth="1"/>
    <col min="109" max="109" width="10.42578125" style="36" hidden="1" customWidth="1"/>
    <col min="110" max="111" width="11.28515625" style="36" hidden="1" customWidth="1"/>
    <col min="112" max="112" width="12" style="36" hidden="1" customWidth="1"/>
    <col min="113" max="113" width="10.7109375" style="36" hidden="1" customWidth="1"/>
    <col min="114" max="114" width="10.42578125" style="36" hidden="1" customWidth="1"/>
    <col min="115" max="116" width="11.28515625" style="36" hidden="1" customWidth="1"/>
    <col min="117" max="117" width="12" style="36" hidden="1" customWidth="1"/>
    <col min="118" max="118" width="10.7109375" style="36" hidden="1" customWidth="1"/>
    <col min="119" max="119" width="10.42578125" style="36" hidden="1" customWidth="1"/>
    <col min="120" max="121" width="11.28515625" style="36" hidden="1" customWidth="1"/>
    <col min="122" max="122" width="12" style="36" hidden="1" customWidth="1"/>
    <col min="123" max="123" width="10.7109375" style="36" hidden="1" customWidth="1"/>
    <col min="124" max="124" width="10.42578125" style="36" hidden="1" customWidth="1"/>
    <col min="125" max="126" width="11.28515625" style="36" hidden="1" customWidth="1"/>
    <col min="127" max="127" width="12" style="36" hidden="1" customWidth="1"/>
    <col min="128" max="128" width="10.7109375" style="36" hidden="1" customWidth="1"/>
    <col min="129" max="129" width="10.42578125" style="36" hidden="1" customWidth="1"/>
    <col min="130" max="131" width="11.28515625" style="36" hidden="1" customWidth="1"/>
    <col min="132" max="132" width="12" style="36" hidden="1" customWidth="1"/>
    <col min="133" max="133" width="10.7109375" style="36" hidden="1" customWidth="1"/>
    <col min="134" max="134" width="10.42578125" style="36" hidden="1" customWidth="1"/>
    <col min="135" max="136" width="11.28515625" style="36" hidden="1" customWidth="1"/>
    <col min="137" max="137" width="12" style="36" hidden="1" customWidth="1"/>
    <col min="138" max="138" width="10.7109375" style="36" hidden="1" customWidth="1"/>
    <col min="139" max="139" width="10.42578125" style="36" hidden="1" customWidth="1"/>
    <col min="140" max="141" width="11.28515625" style="36" hidden="1" customWidth="1"/>
    <col min="142" max="142" width="12" style="36" hidden="1" customWidth="1"/>
    <col min="143" max="143" width="10.7109375" style="36" hidden="1" customWidth="1"/>
    <col min="144" max="144" width="10.42578125" style="36" hidden="1" customWidth="1"/>
    <col min="145" max="146" width="11.28515625" style="36" hidden="1" customWidth="1"/>
    <col min="147" max="147" width="12" style="36" hidden="1" customWidth="1"/>
    <col min="148" max="148" width="10.7109375" style="36" hidden="1" customWidth="1"/>
    <col min="149" max="149" width="10.42578125" style="36" hidden="1" customWidth="1"/>
    <col min="150" max="151" width="11.28515625" style="36" hidden="1" customWidth="1"/>
    <col min="152" max="152" width="12" style="36" hidden="1" customWidth="1"/>
    <col min="153" max="153" width="10.7109375" style="36" hidden="1" customWidth="1"/>
    <col min="154" max="154" width="10.42578125" style="36" hidden="1" customWidth="1"/>
    <col min="155" max="156" width="11.28515625" style="36" hidden="1" customWidth="1"/>
    <col min="157" max="157" width="12" style="36" hidden="1" customWidth="1"/>
    <col min="158" max="158" width="10.7109375" style="36" hidden="1" customWidth="1"/>
    <col min="159" max="159" width="10.42578125" style="36" hidden="1" customWidth="1"/>
    <col min="160" max="161" width="11.28515625" style="36" hidden="1" customWidth="1"/>
    <col min="162" max="162" width="12" style="36" hidden="1" customWidth="1"/>
    <col min="163" max="163" width="10.7109375" style="36" hidden="1" customWidth="1"/>
    <col min="164" max="164" width="10.42578125" style="36" hidden="1" customWidth="1"/>
    <col min="165" max="166" width="11.28515625" style="36" hidden="1" customWidth="1"/>
    <col min="167" max="167" width="12" style="36" hidden="1" customWidth="1"/>
    <col min="168" max="168" width="10.7109375" style="36" hidden="1" customWidth="1"/>
    <col min="169" max="169" width="10.42578125" style="36" hidden="1" customWidth="1"/>
    <col min="170" max="171" width="11.28515625" style="36" hidden="1" customWidth="1"/>
    <col min="172" max="172" width="12" style="36" hidden="1" customWidth="1"/>
    <col min="173" max="173" width="10.7109375" style="36" hidden="1" customWidth="1"/>
    <col min="174" max="174" width="10.42578125" style="36" hidden="1" customWidth="1"/>
    <col min="175" max="176" width="11.28515625" style="36" hidden="1" customWidth="1"/>
    <col min="177" max="177" width="12" style="36" hidden="1" customWidth="1"/>
    <col min="178" max="178" width="10.7109375" style="36" hidden="1" customWidth="1"/>
    <col min="179" max="179" width="10.42578125" style="36" hidden="1" customWidth="1"/>
    <col min="180" max="181" width="11.28515625" style="36" hidden="1" customWidth="1"/>
    <col min="182" max="182" width="12" style="36" hidden="1" customWidth="1"/>
    <col min="183" max="183" width="10.7109375" style="36" hidden="1" customWidth="1"/>
    <col min="184" max="184" width="10.42578125" style="36" hidden="1" customWidth="1"/>
    <col min="185" max="186" width="11.28515625" style="36" hidden="1" customWidth="1"/>
    <col min="187" max="187" width="12" style="36" hidden="1" customWidth="1"/>
    <col min="188" max="188" width="10.7109375" style="36" hidden="1" customWidth="1"/>
    <col min="189" max="189" width="10.42578125" style="36" hidden="1" customWidth="1"/>
    <col min="190" max="191" width="11.28515625" style="36" hidden="1" customWidth="1"/>
    <col min="192" max="192" width="12" style="36" hidden="1" customWidth="1"/>
    <col min="193" max="193" width="10.7109375" style="36" hidden="1" customWidth="1"/>
    <col min="194" max="194" width="10.42578125" style="36" hidden="1" customWidth="1"/>
    <col min="195" max="196" width="11.28515625" style="36" hidden="1" customWidth="1"/>
    <col min="197" max="197" width="12" style="36" hidden="1" customWidth="1"/>
    <col min="198" max="198" width="10.7109375" style="36" hidden="1" customWidth="1"/>
    <col min="199" max="199" width="10.42578125" style="36" hidden="1" customWidth="1"/>
    <col min="200" max="201" width="11.28515625" style="36" hidden="1" customWidth="1"/>
    <col min="202" max="202" width="12" style="36" hidden="1" customWidth="1"/>
    <col min="203" max="203" width="10.7109375" style="36" hidden="1" customWidth="1"/>
    <col min="204" max="204" width="10.42578125" style="36" hidden="1" customWidth="1"/>
    <col min="205" max="206" width="11.28515625" style="36" hidden="1" customWidth="1"/>
    <col min="207" max="207" width="12" style="36" hidden="1" customWidth="1"/>
    <col min="208" max="208" width="10.7109375" style="36" hidden="1" customWidth="1"/>
    <col min="209" max="209" width="10.42578125" style="36" hidden="1" customWidth="1"/>
    <col min="210" max="211" width="11.28515625" style="36" hidden="1" customWidth="1"/>
    <col min="212" max="238" width="0" style="36" hidden="1" customWidth="1"/>
    <col min="239" max="16384" width="9.140625" style="36"/>
  </cols>
  <sheetData>
    <row r="2" spans="1:211" s="35" customFormat="1" ht="15.75" customHeight="1">
      <c r="A2" s="84"/>
      <c r="B2" s="84"/>
      <c r="C2" s="84"/>
      <c r="D2" s="84"/>
      <c r="E2" s="84"/>
      <c r="F2" s="84"/>
      <c r="G2" s="406" t="s">
        <v>180</v>
      </c>
      <c r="H2" s="406"/>
      <c r="I2" s="406"/>
      <c r="J2" s="406"/>
      <c r="K2" s="406"/>
      <c r="L2" s="406"/>
      <c r="M2" s="406"/>
      <c r="N2" s="406"/>
      <c r="O2" s="406"/>
      <c r="P2" s="406"/>
      <c r="Q2" s="90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34" t="s">
        <v>0</v>
      </c>
    </row>
    <row r="3" spans="1:211" s="38" customFormat="1" ht="15.75" customHeight="1">
      <c r="A3" s="37"/>
      <c r="B3" s="123" t="s">
        <v>82</v>
      </c>
      <c r="C3" s="124"/>
      <c r="D3" s="124"/>
      <c r="E3" s="125"/>
      <c r="F3" s="120"/>
      <c r="G3" s="123" t="s">
        <v>88</v>
      </c>
      <c r="H3" s="124"/>
      <c r="I3" s="124"/>
      <c r="J3" s="125"/>
      <c r="K3" s="120"/>
      <c r="L3" s="121" t="s">
        <v>17</v>
      </c>
      <c r="M3" s="119"/>
      <c r="N3" s="119"/>
      <c r="O3" s="119"/>
      <c r="P3" s="122"/>
      <c r="Q3" s="118" t="s">
        <v>11</v>
      </c>
      <c r="R3" s="119"/>
      <c r="S3" s="119"/>
      <c r="T3" s="119"/>
      <c r="U3" s="120"/>
      <c r="V3" s="118" t="s">
        <v>12</v>
      </c>
      <c r="W3" s="119"/>
      <c r="X3" s="119"/>
      <c r="Y3" s="119"/>
      <c r="Z3" s="120"/>
      <c r="AA3" s="118" t="s">
        <v>13</v>
      </c>
      <c r="AB3" s="119"/>
      <c r="AC3" s="119"/>
      <c r="AD3" s="119"/>
      <c r="AE3" s="120"/>
      <c r="AF3" s="121" t="s">
        <v>14</v>
      </c>
      <c r="AG3" s="119"/>
      <c r="AH3" s="119"/>
      <c r="AI3" s="119"/>
      <c r="AJ3" s="120"/>
      <c r="AK3" s="121" t="s">
        <v>15</v>
      </c>
      <c r="AL3" s="119"/>
      <c r="AM3" s="119"/>
      <c r="AN3" s="119"/>
      <c r="AO3" s="120"/>
      <c r="AP3" s="123" t="s">
        <v>128</v>
      </c>
      <c r="AQ3" s="124"/>
      <c r="AR3" s="124"/>
      <c r="AS3" s="125"/>
      <c r="AT3" s="120"/>
      <c r="AU3" s="121" t="s">
        <v>80</v>
      </c>
      <c r="AV3" s="119"/>
      <c r="AW3" s="119"/>
      <c r="AX3" s="119"/>
      <c r="AY3" s="120"/>
      <c r="AZ3" s="219" t="s">
        <v>23</v>
      </c>
      <c r="BA3" s="220"/>
      <c r="BB3" s="220"/>
      <c r="BC3" s="220"/>
      <c r="BD3" s="221"/>
      <c r="BE3" s="121" t="s">
        <v>1</v>
      </c>
      <c r="BF3" s="119"/>
      <c r="BG3" s="119"/>
      <c r="BH3" s="119"/>
      <c r="BI3" s="120"/>
      <c r="BJ3" s="121" t="s">
        <v>22</v>
      </c>
      <c r="BK3" s="119"/>
      <c r="BL3" s="119"/>
      <c r="BM3" s="119"/>
      <c r="BN3" s="120"/>
      <c r="BO3" s="121" t="s">
        <v>81</v>
      </c>
      <c r="BP3" s="119"/>
      <c r="BQ3" s="119"/>
      <c r="BR3" s="119"/>
      <c r="BS3" s="120"/>
      <c r="BT3" s="121" t="s">
        <v>153</v>
      </c>
      <c r="BU3" s="119"/>
      <c r="BV3" s="119"/>
      <c r="BW3" s="119"/>
      <c r="BX3" s="120"/>
      <c r="BY3" s="219" t="s">
        <v>154</v>
      </c>
      <c r="BZ3" s="220"/>
      <c r="CA3" s="220"/>
      <c r="CB3" s="220"/>
      <c r="CC3" s="221"/>
      <c r="CD3" s="121" t="s">
        <v>155</v>
      </c>
      <c r="CE3" s="119"/>
      <c r="CF3" s="119"/>
      <c r="CG3" s="119"/>
      <c r="CH3" s="120"/>
      <c r="CI3" s="121" t="s">
        <v>156</v>
      </c>
      <c r="CJ3" s="119"/>
      <c r="CK3" s="119"/>
      <c r="CL3" s="119"/>
      <c r="CM3" s="120"/>
      <c r="CN3" s="121" t="s">
        <v>157</v>
      </c>
      <c r="CO3" s="119"/>
      <c r="CP3" s="119"/>
      <c r="CQ3" s="119"/>
      <c r="CR3" s="120"/>
      <c r="CS3" s="121" t="s">
        <v>158</v>
      </c>
      <c r="CT3" s="119"/>
      <c r="CU3" s="119"/>
      <c r="CV3" s="119"/>
      <c r="CW3" s="120"/>
      <c r="CX3" s="121" t="s">
        <v>159</v>
      </c>
      <c r="CY3" s="119"/>
      <c r="CZ3" s="119"/>
      <c r="DA3" s="119"/>
      <c r="DB3" s="120"/>
      <c r="DC3" s="121" t="s">
        <v>160</v>
      </c>
      <c r="DD3" s="119"/>
      <c r="DE3" s="119"/>
      <c r="DF3" s="119"/>
      <c r="DG3" s="120"/>
      <c r="DH3" s="121" t="s">
        <v>161</v>
      </c>
      <c r="DI3" s="119"/>
      <c r="DJ3" s="119"/>
      <c r="DK3" s="119"/>
      <c r="DL3" s="120"/>
      <c r="DM3" s="121" t="s">
        <v>85</v>
      </c>
      <c r="DN3" s="119"/>
      <c r="DO3" s="119"/>
      <c r="DP3" s="119"/>
      <c r="DQ3" s="120"/>
      <c r="DR3" s="121" t="s">
        <v>162</v>
      </c>
      <c r="DS3" s="119"/>
      <c r="DT3" s="119"/>
      <c r="DU3" s="119"/>
      <c r="DV3" s="120"/>
      <c r="DW3" s="121" t="s">
        <v>84</v>
      </c>
      <c r="DX3" s="119"/>
      <c r="DY3" s="119"/>
      <c r="DZ3" s="119"/>
      <c r="EA3" s="120"/>
      <c r="EB3" s="121" t="s">
        <v>163</v>
      </c>
      <c r="EC3" s="119"/>
      <c r="ED3" s="119"/>
      <c r="EE3" s="119"/>
      <c r="EF3" s="120"/>
      <c r="EG3" s="121" t="s">
        <v>95</v>
      </c>
      <c r="EH3" s="119"/>
      <c r="EI3" s="119"/>
      <c r="EJ3" s="119"/>
      <c r="EK3" s="120"/>
      <c r="EL3" s="121" t="s">
        <v>83</v>
      </c>
      <c r="EM3" s="119"/>
      <c r="EN3" s="119"/>
      <c r="EO3" s="119"/>
      <c r="EP3" s="120"/>
      <c r="EQ3" s="121" t="s">
        <v>96</v>
      </c>
      <c r="ER3" s="119"/>
      <c r="ES3" s="119"/>
      <c r="ET3" s="119"/>
      <c r="EU3" s="120"/>
      <c r="EV3" s="121" t="s">
        <v>164</v>
      </c>
      <c r="EW3" s="119"/>
      <c r="EX3" s="119"/>
      <c r="EY3" s="119"/>
      <c r="EZ3" s="120"/>
      <c r="FA3" s="121" t="s">
        <v>165</v>
      </c>
      <c r="FB3" s="119"/>
      <c r="FC3" s="119"/>
      <c r="FD3" s="119"/>
      <c r="FE3" s="120"/>
      <c r="FF3" s="121" t="s">
        <v>97</v>
      </c>
      <c r="FG3" s="119"/>
      <c r="FH3" s="119"/>
      <c r="FI3" s="119"/>
      <c r="FJ3" s="120"/>
      <c r="FK3" s="121" t="s">
        <v>166</v>
      </c>
      <c r="FL3" s="119"/>
      <c r="FM3" s="119"/>
      <c r="FN3" s="119"/>
      <c r="FO3" s="120"/>
      <c r="FP3" s="121" t="s">
        <v>167</v>
      </c>
      <c r="FQ3" s="119"/>
      <c r="FR3" s="119"/>
      <c r="FS3" s="119"/>
      <c r="FT3" s="120"/>
      <c r="FU3" s="121" t="s">
        <v>101</v>
      </c>
      <c r="FV3" s="119"/>
      <c r="FW3" s="119"/>
      <c r="FX3" s="119"/>
      <c r="FY3" s="120"/>
      <c r="FZ3" s="121" t="s">
        <v>168</v>
      </c>
      <c r="GA3" s="119"/>
      <c r="GB3" s="119"/>
      <c r="GC3" s="119"/>
      <c r="GD3" s="120"/>
      <c r="GE3" s="121" t="s">
        <v>169</v>
      </c>
      <c r="GF3" s="119"/>
      <c r="GG3" s="119"/>
      <c r="GH3" s="119"/>
      <c r="GI3" s="120"/>
      <c r="GJ3" s="121" t="s">
        <v>170</v>
      </c>
      <c r="GK3" s="119"/>
      <c r="GL3" s="119"/>
      <c r="GM3" s="119"/>
      <c r="GN3" s="120"/>
      <c r="GO3" s="121"/>
      <c r="GP3" s="119"/>
      <c r="GQ3" s="119"/>
      <c r="GR3" s="119"/>
      <c r="GS3" s="120"/>
      <c r="GT3" s="121"/>
      <c r="GU3" s="119"/>
      <c r="GV3" s="119"/>
      <c r="GW3" s="119"/>
      <c r="GX3" s="120"/>
      <c r="GY3" s="121"/>
      <c r="GZ3" s="119"/>
      <c r="HA3" s="119"/>
      <c r="HB3" s="119"/>
      <c r="HC3" s="120"/>
    </row>
    <row r="4" spans="1:211" s="38" customFormat="1" ht="15.75" customHeight="1">
      <c r="A4" s="407" t="s">
        <v>102</v>
      </c>
      <c r="B4" s="404" t="s">
        <v>103</v>
      </c>
      <c r="C4" s="404" t="s">
        <v>104</v>
      </c>
      <c r="D4" s="404" t="s">
        <v>105</v>
      </c>
      <c r="E4" s="404"/>
      <c r="F4" s="405" t="s">
        <v>106</v>
      </c>
      <c r="G4" s="404" t="s">
        <v>103</v>
      </c>
      <c r="H4" s="404" t="s">
        <v>104</v>
      </c>
      <c r="I4" s="404" t="s">
        <v>105</v>
      </c>
      <c r="J4" s="404"/>
      <c r="K4" s="405" t="s">
        <v>106</v>
      </c>
      <c r="L4" s="404" t="s">
        <v>103</v>
      </c>
      <c r="M4" s="404" t="s">
        <v>104</v>
      </c>
      <c r="N4" s="404" t="s">
        <v>105</v>
      </c>
      <c r="O4" s="404"/>
      <c r="P4" s="405" t="s">
        <v>106</v>
      </c>
      <c r="Q4" s="404" t="s">
        <v>103</v>
      </c>
      <c r="R4" s="404" t="s">
        <v>104</v>
      </c>
      <c r="S4" s="404" t="s">
        <v>105</v>
      </c>
      <c r="T4" s="404"/>
      <c r="U4" s="405" t="s">
        <v>106</v>
      </c>
      <c r="V4" s="404" t="s">
        <v>103</v>
      </c>
      <c r="W4" s="404" t="s">
        <v>104</v>
      </c>
      <c r="X4" s="404" t="s">
        <v>105</v>
      </c>
      <c r="Y4" s="404"/>
      <c r="Z4" s="405" t="s">
        <v>106</v>
      </c>
      <c r="AA4" s="404" t="s">
        <v>103</v>
      </c>
      <c r="AB4" s="404" t="s">
        <v>104</v>
      </c>
      <c r="AC4" s="404" t="s">
        <v>105</v>
      </c>
      <c r="AD4" s="404"/>
      <c r="AE4" s="405" t="s">
        <v>106</v>
      </c>
      <c r="AF4" s="404" t="s">
        <v>103</v>
      </c>
      <c r="AG4" s="404" t="s">
        <v>104</v>
      </c>
      <c r="AH4" s="404" t="s">
        <v>105</v>
      </c>
      <c r="AI4" s="404"/>
      <c r="AJ4" s="405" t="s">
        <v>106</v>
      </c>
      <c r="AK4" s="404" t="s">
        <v>103</v>
      </c>
      <c r="AL4" s="404" t="s">
        <v>104</v>
      </c>
      <c r="AM4" s="404" t="s">
        <v>105</v>
      </c>
      <c r="AN4" s="404"/>
      <c r="AO4" s="405" t="s">
        <v>106</v>
      </c>
      <c r="AP4" s="404" t="s">
        <v>103</v>
      </c>
      <c r="AQ4" s="404" t="s">
        <v>104</v>
      </c>
      <c r="AR4" s="404" t="s">
        <v>105</v>
      </c>
      <c r="AS4" s="404"/>
      <c r="AT4" s="405" t="s">
        <v>106</v>
      </c>
      <c r="AU4" s="404" t="s">
        <v>103</v>
      </c>
      <c r="AV4" s="404" t="s">
        <v>104</v>
      </c>
      <c r="AW4" s="404" t="s">
        <v>105</v>
      </c>
      <c r="AX4" s="404"/>
      <c r="AY4" s="405" t="s">
        <v>106</v>
      </c>
      <c r="AZ4" s="408" t="s">
        <v>103</v>
      </c>
      <c r="BA4" s="408" t="s">
        <v>104</v>
      </c>
      <c r="BB4" s="409" t="s">
        <v>105</v>
      </c>
      <c r="BC4" s="410"/>
      <c r="BD4" s="411" t="s">
        <v>106</v>
      </c>
      <c r="BE4" s="404" t="s">
        <v>103</v>
      </c>
      <c r="BF4" s="404" t="s">
        <v>104</v>
      </c>
      <c r="BG4" s="404" t="s">
        <v>105</v>
      </c>
      <c r="BH4" s="404"/>
      <c r="BI4" s="405" t="s">
        <v>106</v>
      </c>
      <c r="BJ4" s="404" t="s">
        <v>103</v>
      </c>
      <c r="BK4" s="404" t="s">
        <v>104</v>
      </c>
      <c r="BL4" s="404" t="s">
        <v>105</v>
      </c>
      <c r="BM4" s="404"/>
      <c r="BN4" s="405" t="s">
        <v>106</v>
      </c>
      <c r="BO4" s="404" t="s">
        <v>103</v>
      </c>
      <c r="BP4" s="404" t="s">
        <v>104</v>
      </c>
      <c r="BQ4" s="404" t="s">
        <v>105</v>
      </c>
      <c r="BR4" s="404"/>
      <c r="BS4" s="405" t="s">
        <v>106</v>
      </c>
      <c r="BT4" s="404" t="s">
        <v>103</v>
      </c>
      <c r="BU4" s="404" t="s">
        <v>104</v>
      </c>
      <c r="BV4" s="404" t="s">
        <v>105</v>
      </c>
      <c r="BW4" s="404"/>
      <c r="BX4" s="405" t="s">
        <v>106</v>
      </c>
      <c r="BY4" s="404" t="s">
        <v>103</v>
      </c>
      <c r="BZ4" s="404" t="s">
        <v>104</v>
      </c>
      <c r="CA4" s="404" t="s">
        <v>105</v>
      </c>
      <c r="CB4" s="404"/>
      <c r="CC4" s="405" t="s">
        <v>106</v>
      </c>
      <c r="CD4" s="404" t="s">
        <v>103</v>
      </c>
      <c r="CE4" s="404" t="s">
        <v>104</v>
      </c>
      <c r="CF4" s="404" t="s">
        <v>105</v>
      </c>
      <c r="CG4" s="404"/>
      <c r="CH4" s="405" t="s">
        <v>106</v>
      </c>
      <c r="CI4" s="404" t="s">
        <v>103</v>
      </c>
      <c r="CJ4" s="404" t="s">
        <v>104</v>
      </c>
      <c r="CK4" s="404" t="s">
        <v>105</v>
      </c>
      <c r="CL4" s="404"/>
      <c r="CM4" s="405" t="s">
        <v>106</v>
      </c>
      <c r="CN4" s="404" t="s">
        <v>103</v>
      </c>
      <c r="CO4" s="404" t="s">
        <v>104</v>
      </c>
      <c r="CP4" s="404" t="s">
        <v>105</v>
      </c>
      <c r="CQ4" s="404"/>
      <c r="CR4" s="405" t="s">
        <v>106</v>
      </c>
      <c r="CS4" s="404" t="s">
        <v>103</v>
      </c>
      <c r="CT4" s="404" t="s">
        <v>104</v>
      </c>
      <c r="CU4" s="404" t="s">
        <v>105</v>
      </c>
      <c r="CV4" s="404"/>
      <c r="CW4" s="405" t="s">
        <v>106</v>
      </c>
      <c r="CX4" s="404" t="s">
        <v>103</v>
      </c>
      <c r="CY4" s="404" t="s">
        <v>104</v>
      </c>
      <c r="CZ4" s="404" t="s">
        <v>105</v>
      </c>
      <c r="DA4" s="404"/>
      <c r="DB4" s="405" t="s">
        <v>106</v>
      </c>
      <c r="DC4" s="404" t="s">
        <v>103</v>
      </c>
      <c r="DD4" s="404" t="s">
        <v>104</v>
      </c>
      <c r="DE4" s="404" t="s">
        <v>105</v>
      </c>
      <c r="DF4" s="404"/>
      <c r="DG4" s="405" t="s">
        <v>106</v>
      </c>
      <c r="DH4" s="404" t="s">
        <v>103</v>
      </c>
      <c r="DI4" s="404" t="s">
        <v>104</v>
      </c>
      <c r="DJ4" s="404" t="s">
        <v>105</v>
      </c>
      <c r="DK4" s="404"/>
      <c r="DL4" s="405" t="s">
        <v>106</v>
      </c>
      <c r="DM4" s="404" t="s">
        <v>103</v>
      </c>
      <c r="DN4" s="404" t="s">
        <v>104</v>
      </c>
      <c r="DO4" s="404" t="s">
        <v>105</v>
      </c>
      <c r="DP4" s="404"/>
      <c r="DQ4" s="405" t="s">
        <v>106</v>
      </c>
      <c r="DR4" s="404" t="s">
        <v>103</v>
      </c>
      <c r="DS4" s="404" t="s">
        <v>104</v>
      </c>
      <c r="DT4" s="404" t="s">
        <v>105</v>
      </c>
      <c r="DU4" s="404"/>
      <c r="DV4" s="405" t="s">
        <v>106</v>
      </c>
      <c r="DW4" s="404" t="s">
        <v>103</v>
      </c>
      <c r="DX4" s="404" t="s">
        <v>104</v>
      </c>
      <c r="DY4" s="404" t="s">
        <v>105</v>
      </c>
      <c r="DZ4" s="404"/>
      <c r="EA4" s="405" t="s">
        <v>106</v>
      </c>
      <c r="EB4" s="404" t="s">
        <v>103</v>
      </c>
      <c r="EC4" s="404" t="s">
        <v>104</v>
      </c>
      <c r="ED4" s="404" t="s">
        <v>105</v>
      </c>
      <c r="EE4" s="404"/>
      <c r="EF4" s="405" t="s">
        <v>106</v>
      </c>
      <c r="EG4" s="404" t="s">
        <v>103</v>
      </c>
      <c r="EH4" s="404" t="s">
        <v>104</v>
      </c>
      <c r="EI4" s="404" t="s">
        <v>105</v>
      </c>
      <c r="EJ4" s="404"/>
      <c r="EK4" s="405" t="s">
        <v>106</v>
      </c>
      <c r="EL4" s="404" t="s">
        <v>103</v>
      </c>
      <c r="EM4" s="404" t="s">
        <v>104</v>
      </c>
      <c r="EN4" s="404" t="s">
        <v>105</v>
      </c>
      <c r="EO4" s="404"/>
      <c r="EP4" s="405" t="s">
        <v>106</v>
      </c>
      <c r="EQ4" s="404" t="s">
        <v>103</v>
      </c>
      <c r="ER4" s="404" t="s">
        <v>104</v>
      </c>
      <c r="ES4" s="404" t="s">
        <v>105</v>
      </c>
      <c r="ET4" s="404"/>
      <c r="EU4" s="405" t="s">
        <v>106</v>
      </c>
      <c r="EV4" s="404" t="s">
        <v>103</v>
      </c>
      <c r="EW4" s="404" t="s">
        <v>104</v>
      </c>
      <c r="EX4" s="404" t="s">
        <v>105</v>
      </c>
      <c r="EY4" s="404"/>
      <c r="EZ4" s="405" t="s">
        <v>106</v>
      </c>
      <c r="FA4" s="404" t="s">
        <v>103</v>
      </c>
      <c r="FB4" s="404" t="s">
        <v>104</v>
      </c>
      <c r="FC4" s="404" t="s">
        <v>105</v>
      </c>
      <c r="FD4" s="404"/>
      <c r="FE4" s="405" t="s">
        <v>106</v>
      </c>
      <c r="FF4" s="404" t="s">
        <v>103</v>
      </c>
      <c r="FG4" s="404" t="s">
        <v>104</v>
      </c>
      <c r="FH4" s="404" t="s">
        <v>105</v>
      </c>
      <c r="FI4" s="404"/>
      <c r="FJ4" s="405" t="s">
        <v>106</v>
      </c>
      <c r="FK4" s="404" t="s">
        <v>103</v>
      </c>
      <c r="FL4" s="404" t="s">
        <v>104</v>
      </c>
      <c r="FM4" s="404" t="s">
        <v>105</v>
      </c>
      <c r="FN4" s="404"/>
      <c r="FO4" s="405" t="s">
        <v>106</v>
      </c>
      <c r="FP4" s="404" t="s">
        <v>103</v>
      </c>
      <c r="FQ4" s="404" t="s">
        <v>104</v>
      </c>
      <c r="FR4" s="404" t="s">
        <v>105</v>
      </c>
      <c r="FS4" s="404"/>
      <c r="FT4" s="405" t="s">
        <v>106</v>
      </c>
      <c r="FU4" s="404" t="s">
        <v>103</v>
      </c>
      <c r="FV4" s="404" t="s">
        <v>104</v>
      </c>
      <c r="FW4" s="404" t="s">
        <v>105</v>
      </c>
      <c r="FX4" s="404"/>
      <c r="FY4" s="405" t="s">
        <v>106</v>
      </c>
      <c r="FZ4" s="404" t="s">
        <v>103</v>
      </c>
      <c r="GA4" s="404" t="s">
        <v>104</v>
      </c>
      <c r="GB4" s="404" t="s">
        <v>105</v>
      </c>
      <c r="GC4" s="404"/>
      <c r="GD4" s="405" t="s">
        <v>106</v>
      </c>
      <c r="GE4" s="404" t="s">
        <v>103</v>
      </c>
      <c r="GF4" s="404" t="s">
        <v>104</v>
      </c>
      <c r="GG4" s="404" t="s">
        <v>105</v>
      </c>
      <c r="GH4" s="404"/>
      <c r="GI4" s="405" t="s">
        <v>106</v>
      </c>
      <c r="GJ4" s="404" t="s">
        <v>103</v>
      </c>
      <c r="GK4" s="404" t="s">
        <v>104</v>
      </c>
      <c r="GL4" s="404" t="s">
        <v>105</v>
      </c>
      <c r="GM4" s="404"/>
      <c r="GN4" s="405" t="s">
        <v>106</v>
      </c>
      <c r="GO4" s="404" t="s">
        <v>103</v>
      </c>
      <c r="GP4" s="404" t="s">
        <v>104</v>
      </c>
      <c r="GQ4" s="404" t="s">
        <v>105</v>
      </c>
      <c r="GR4" s="404"/>
      <c r="GS4" s="405" t="s">
        <v>106</v>
      </c>
      <c r="GT4" s="404" t="s">
        <v>103</v>
      </c>
      <c r="GU4" s="404" t="s">
        <v>104</v>
      </c>
      <c r="GV4" s="404" t="s">
        <v>105</v>
      </c>
      <c r="GW4" s="404"/>
      <c r="GX4" s="405" t="s">
        <v>106</v>
      </c>
      <c r="GY4" s="404" t="s">
        <v>103</v>
      </c>
      <c r="GZ4" s="404" t="s">
        <v>104</v>
      </c>
      <c r="HA4" s="404" t="s">
        <v>105</v>
      </c>
      <c r="HB4" s="404"/>
      <c r="HC4" s="405" t="s">
        <v>106</v>
      </c>
    </row>
    <row r="5" spans="1:211" s="38" customFormat="1" ht="57" customHeight="1">
      <c r="A5" s="404"/>
      <c r="B5" s="404"/>
      <c r="C5" s="404"/>
      <c r="D5" s="40" t="s">
        <v>107</v>
      </c>
      <c r="E5" s="39" t="s">
        <v>108</v>
      </c>
      <c r="F5" s="405"/>
      <c r="G5" s="404"/>
      <c r="H5" s="404"/>
      <c r="I5" s="40" t="s">
        <v>107</v>
      </c>
      <c r="J5" s="39" t="s">
        <v>108</v>
      </c>
      <c r="K5" s="405"/>
      <c r="L5" s="404"/>
      <c r="M5" s="404"/>
      <c r="N5" s="40" t="s">
        <v>107</v>
      </c>
      <c r="O5" s="39" t="s">
        <v>108</v>
      </c>
      <c r="P5" s="405"/>
      <c r="Q5" s="404"/>
      <c r="R5" s="404"/>
      <c r="S5" s="40" t="s">
        <v>107</v>
      </c>
      <c r="T5" s="40" t="s">
        <v>109</v>
      </c>
      <c r="U5" s="405"/>
      <c r="V5" s="404"/>
      <c r="W5" s="404"/>
      <c r="X5" s="40" t="s">
        <v>107</v>
      </c>
      <c r="Y5" s="40" t="s">
        <v>109</v>
      </c>
      <c r="Z5" s="405"/>
      <c r="AA5" s="404"/>
      <c r="AB5" s="404"/>
      <c r="AC5" s="40" t="s">
        <v>107</v>
      </c>
      <c r="AD5" s="40" t="s">
        <v>109</v>
      </c>
      <c r="AE5" s="405"/>
      <c r="AF5" s="404"/>
      <c r="AG5" s="404"/>
      <c r="AH5" s="40" t="s">
        <v>107</v>
      </c>
      <c r="AI5" s="40" t="s">
        <v>109</v>
      </c>
      <c r="AJ5" s="405"/>
      <c r="AK5" s="404"/>
      <c r="AL5" s="404"/>
      <c r="AM5" s="40" t="s">
        <v>107</v>
      </c>
      <c r="AN5" s="40" t="s">
        <v>109</v>
      </c>
      <c r="AO5" s="405"/>
      <c r="AP5" s="404"/>
      <c r="AQ5" s="404"/>
      <c r="AR5" s="40" t="s">
        <v>107</v>
      </c>
      <c r="AS5" s="39" t="s">
        <v>109</v>
      </c>
      <c r="AT5" s="405"/>
      <c r="AU5" s="404"/>
      <c r="AV5" s="404"/>
      <c r="AW5" s="40" t="s">
        <v>107</v>
      </c>
      <c r="AX5" s="40" t="s">
        <v>109</v>
      </c>
      <c r="AY5" s="405"/>
      <c r="AZ5" s="407"/>
      <c r="BA5" s="407"/>
      <c r="BB5" s="40" t="s">
        <v>107</v>
      </c>
      <c r="BC5" s="40" t="s">
        <v>109</v>
      </c>
      <c r="BD5" s="412"/>
      <c r="BE5" s="404"/>
      <c r="BF5" s="404"/>
      <c r="BG5" s="40" t="s">
        <v>107</v>
      </c>
      <c r="BH5" s="40" t="s">
        <v>109</v>
      </c>
      <c r="BI5" s="405"/>
      <c r="BJ5" s="404"/>
      <c r="BK5" s="404"/>
      <c r="BL5" s="40" t="s">
        <v>107</v>
      </c>
      <c r="BM5" s="40" t="s">
        <v>109</v>
      </c>
      <c r="BN5" s="405"/>
      <c r="BO5" s="404"/>
      <c r="BP5" s="404"/>
      <c r="BQ5" s="40" t="s">
        <v>107</v>
      </c>
      <c r="BR5" s="40" t="s">
        <v>109</v>
      </c>
      <c r="BS5" s="405"/>
      <c r="BT5" s="404"/>
      <c r="BU5" s="404"/>
      <c r="BV5" s="40" t="s">
        <v>107</v>
      </c>
      <c r="BW5" s="40" t="s">
        <v>109</v>
      </c>
      <c r="BX5" s="405"/>
      <c r="BY5" s="404"/>
      <c r="BZ5" s="404"/>
      <c r="CA5" s="40" t="s">
        <v>107</v>
      </c>
      <c r="CB5" s="40" t="s">
        <v>109</v>
      </c>
      <c r="CC5" s="405"/>
      <c r="CD5" s="404"/>
      <c r="CE5" s="404"/>
      <c r="CF5" s="40" t="s">
        <v>107</v>
      </c>
      <c r="CG5" s="40" t="s">
        <v>109</v>
      </c>
      <c r="CH5" s="405"/>
      <c r="CI5" s="404"/>
      <c r="CJ5" s="404"/>
      <c r="CK5" s="40" t="s">
        <v>107</v>
      </c>
      <c r="CL5" s="40" t="s">
        <v>109</v>
      </c>
      <c r="CM5" s="405"/>
      <c r="CN5" s="404"/>
      <c r="CO5" s="404"/>
      <c r="CP5" s="40" t="s">
        <v>107</v>
      </c>
      <c r="CQ5" s="40" t="s">
        <v>109</v>
      </c>
      <c r="CR5" s="405"/>
      <c r="CS5" s="404"/>
      <c r="CT5" s="404"/>
      <c r="CU5" s="40" t="s">
        <v>107</v>
      </c>
      <c r="CV5" s="40" t="s">
        <v>109</v>
      </c>
      <c r="CW5" s="405"/>
      <c r="CX5" s="404"/>
      <c r="CY5" s="404"/>
      <c r="CZ5" s="40" t="s">
        <v>107</v>
      </c>
      <c r="DA5" s="40" t="s">
        <v>109</v>
      </c>
      <c r="DB5" s="405"/>
      <c r="DC5" s="404"/>
      <c r="DD5" s="404"/>
      <c r="DE5" s="40" t="s">
        <v>107</v>
      </c>
      <c r="DF5" s="40" t="s">
        <v>109</v>
      </c>
      <c r="DG5" s="405"/>
      <c r="DH5" s="404"/>
      <c r="DI5" s="404"/>
      <c r="DJ5" s="40" t="s">
        <v>107</v>
      </c>
      <c r="DK5" s="40" t="s">
        <v>109</v>
      </c>
      <c r="DL5" s="405"/>
      <c r="DM5" s="404"/>
      <c r="DN5" s="404"/>
      <c r="DO5" s="40" t="s">
        <v>107</v>
      </c>
      <c r="DP5" s="40" t="s">
        <v>109</v>
      </c>
      <c r="DQ5" s="405"/>
      <c r="DR5" s="404"/>
      <c r="DS5" s="404"/>
      <c r="DT5" s="40" t="s">
        <v>107</v>
      </c>
      <c r="DU5" s="40" t="s">
        <v>109</v>
      </c>
      <c r="DV5" s="405"/>
      <c r="DW5" s="404"/>
      <c r="DX5" s="404"/>
      <c r="DY5" s="40" t="s">
        <v>107</v>
      </c>
      <c r="DZ5" s="40" t="s">
        <v>109</v>
      </c>
      <c r="EA5" s="405"/>
      <c r="EB5" s="404"/>
      <c r="EC5" s="404"/>
      <c r="ED5" s="40" t="s">
        <v>107</v>
      </c>
      <c r="EE5" s="40" t="s">
        <v>109</v>
      </c>
      <c r="EF5" s="405"/>
      <c r="EG5" s="404"/>
      <c r="EH5" s="404"/>
      <c r="EI5" s="40" t="s">
        <v>107</v>
      </c>
      <c r="EJ5" s="40" t="s">
        <v>109</v>
      </c>
      <c r="EK5" s="405"/>
      <c r="EL5" s="404"/>
      <c r="EM5" s="404"/>
      <c r="EN5" s="40" t="s">
        <v>107</v>
      </c>
      <c r="EO5" s="40" t="s">
        <v>109</v>
      </c>
      <c r="EP5" s="405"/>
      <c r="EQ5" s="404"/>
      <c r="ER5" s="404"/>
      <c r="ES5" s="40" t="s">
        <v>107</v>
      </c>
      <c r="ET5" s="40" t="s">
        <v>109</v>
      </c>
      <c r="EU5" s="405"/>
      <c r="EV5" s="404"/>
      <c r="EW5" s="404"/>
      <c r="EX5" s="40" t="s">
        <v>107</v>
      </c>
      <c r="EY5" s="40" t="s">
        <v>109</v>
      </c>
      <c r="EZ5" s="405"/>
      <c r="FA5" s="404"/>
      <c r="FB5" s="404"/>
      <c r="FC5" s="40" t="s">
        <v>107</v>
      </c>
      <c r="FD5" s="40" t="s">
        <v>109</v>
      </c>
      <c r="FE5" s="405"/>
      <c r="FF5" s="404"/>
      <c r="FG5" s="404"/>
      <c r="FH5" s="40" t="s">
        <v>107</v>
      </c>
      <c r="FI5" s="40" t="s">
        <v>109</v>
      </c>
      <c r="FJ5" s="405"/>
      <c r="FK5" s="404"/>
      <c r="FL5" s="404"/>
      <c r="FM5" s="40" t="s">
        <v>107</v>
      </c>
      <c r="FN5" s="40" t="s">
        <v>109</v>
      </c>
      <c r="FO5" s="405"/>
      <c r="FP5" s="404"/>
      <c r="FQ5" s="404"/>
      <c r="FR5" s="40" t="s">
        <v>107</v>
      </c>
      <c r="FS5" s="40" t="s">
        <v>109</v>
      </c>
      <c r="FT5" s="405"/>
      <c r="FU5" s="404"/>
      <c r="FV5" s="404"/>
      <c r="FW5" s="40" t="s">
        <v>107</v>
      </c>
      <c r="FX5" s="40" t="s">
        <v>109</v>
      </c>
      <c r="FY5" s="405"/>
      <c r="FZ5" s="404"/>
      <c r="GA5" s="404"/>
      <c r="GB5" s="40" t="s">
        <v>107</v>
      </c>
      <c r="GC5" s="40" t="s">
        <v>109</v>
      </c>
      <c r="GD5" s="405"/>
      <c r="GE5" s="404"/>
      <c r="GF5" s="404"/>
      <c r="GG5" s="40" t="s">
        <v>107</v>
      </c>
      <c r="GH5" s="40" t="s">
        <v>109</v>
      </c>
      <c r="GI5" s="405"/>
      <c r="GJ5" s="404"/>
      <c r="GK5" s="404"/>
      <c r="GL5" s="40" t="s">
        <v>107</v>
      </c>
      <c r="GM5" s="40" t="s">
        <v>109</v>
      </c>
      <c r="GN5" s="405"/>
      <c r="GO5" s="404"/>
      <c r="GP5" s="404"/>
      <c r="GQ5" s="40" t="s">
        <v>107</v>
      </c>
      <c r="GR5" s="40" t="s">
        <v>109</v>
      </c>
      <c r="GS5" s="405"/>
      <c r="GT5" s="404"/>
      <c r="GU5" s="404"/>
      <c r="GV5" s="40" t="s">
        <v>107</v>
      </c>
      <c r="GW5" s="40" t="s">
        <v>109</v>
      </c>
      <c r="GX5" s="405"/>
      <c r="GY5" s="404"/>
      <c r="GZ5" s="404"/>
      <c r="HA5" s="40" t="s">
        <v>107</v>
      </c>
      <c r="HB5" s="40" t="s">
        <v>109</v>
      </c>
      <c r="HC5" s="405"/>
    </row>
    <row r="6" spans="1:211" s="35" customFormat="1" ht="15" customHeight="1">
      <c r="A6" s="41" t="s">
        <v>116</v>
      </c>
      <c r="B6" s="43">
        <f>B10+B14+B54+B58+B62</f>
        <v>1451469</v>
      </c>
      <c r="C6" s="43">
        <f t="shared" ref="B6:E7" si="0">C10+C14+C54+C58+C62</f>
        <v>2488614</v>
      </c>
      <c r="D6" s="43">
        <f t="shared" si="0"/>
        <v>1527899</v>
      </c>
      <c r="E6" s="43">
        <f>E10+E14+E54+E58+E62</f>
        <v>492401</v>
      </c>
      <c r="F6" s="43">
        <f>B6+C6+D6+E6</f>
        <v>5960383</v>
      </c>
      <c r="G6" s="48">
        <f>G10+G14+G54+G58+G62</f>
        <v>1451469</v>
      </c>
      <c r="H6" s="48">
        <f t="shared" ref="G6:J7" si="1">H10+H14+H54+H58+H62</f>
        <v>2482911</v>
      </c>
      <c r="I6" s="48">
        <f t="shared" si="1"/>
        <v>1527899</v>
      </c>
      <c r="J6" s="48">
        <f t="shared" si="1"/>
        <v>492401</v>
      </c>
      <c r="K6" s="48">
        <f>G6+H6+I6+J6</f>
        <v>5954680</v>
      </c>
      <c r="L6" s="45">
        <f>L10+L14+L54+L58+L62</f>
        <v>236105</v>
      </c>
      <c r="M6" s="45">
        <f t="shared" ref="L6:O7" si="2">M10+M14+M54+M58+M62</f>
        <v>473719</v>
      </c>
      <c r="N6" s="45">
        <f t="shared" si="2"/>
        <v>320424</v>
      </c>
      <c r="O6" s="45">
        <f t="shared" si="2"/>
        <v>492401</v>
      </c>
      <c r="P6" s="45">
        <f>L6+M6+N6+O6</f>
        <v>1522649</v>
      </c>
      <c r="Q6" s="45">
        <f t="shared" ref="Q6:T7" si="3">Q10+Q14+Q54+Q58+Q62</f>
        <v>115552</v>
      </c>
      <c r="R6" s="45">
        <f t="shared" si="3"/>
        <v>320208</v>
      </c>
      <c r="S6" s="45">
        <f t="shared" si="3"/>
        <v>306555</v>
      </c>
      <c r="T6" s="45">
        <f t="shared" si="3"/>
        <v>0</v>
      </c>
      <c r="U6" s="45">
        <f>Q6+R6+S6+T6</f>
        <v>742315</v>
      </c>
      <c r="V6" s="45">
        <f t="shared" ref="V6:Y7" si="4">V10+V14+V54+V58+V62</f>
        <v>181708</v>
      </c>
      <c r="W6" s="45">
        <f t="shared" si="4"/>
        <v>462709</v>
      </c>
      <c r="X6" s="45">
        <f t="shared" si="4"/>
        <v>220611</v>
      </c>
      <c r="Y6" s="45">
        <f t="shared" si="4"/>
        <v>0</v>
      </c>
      <c r="Z6" s="45">
        <f>V6+W6+X6+Y6</f>
        <v>865028</v>
      </c>
      <c r="AA6" s="45">
        <f t="shared" ref="AA6:AD7" si="5">AA10+AA14+AA54+AA58+AA62</f>
        <v>104034</v>
      </c>
      <c r="AB6" s="45">
        <f t="shared" si="5"/>
        <v>402390</v>
      </c>
      <c r="AC6" s="45">
        <f t="shared" si="5"/>
        <v>235642</v>
      </c>
      <c r="AD6" s="45">
        <f t="shared" si="5"/>
        <v>0</v>
      </c>
      <c r="AE6" s="45">
        <f>AA6+AB6+AC6+AD6</f>
        <v>742066</v>
      </c>
      <c r="AF6" s="45">
        <f t="shared" ref="AF6:AI7" si="6">AF10+AF14+AF54+AF58+AF62</f>
        <v>389622</v>
      </c>
      <c r="AG6" s="45">
        <f t="shared" si="6"/>
        <v>361907</v>
      </c>
      <c r="AH6" s="45">
        <f t="shared" si="6"/>
        <v>269517</v>
      </c>
      <c r="AI6" s="45">
        <f t="shared" si="6"/>
        <v>0</v>
      </c>
      <c r="AJ6" s="45">
        <f>AF6+AG6+AH6+AI6</f>
        <v>1021046</v>
      </c>
      <c r="AK6" s="45">
        <f t="shared" ref="AK6:AN7" si="7">AK10+AK14+AK54+AK58+AK62</f>
        <v>424448</v>
      </c>
      <c r="AL6" s="45">
        <f t="shared" si="7"/>
        <v>461978</v>
      </c>
      <c r="AM6" s="45">
        <f t="shared" si="7"/>
        <v>175150</v>
      </c>
      <c r="AN6" s="45">
        <f t="shared" si="7"/>
        <v>0</v>
      </c>
      <c r="AO6" s="45">
        <f>AK6+AL6+AM6+AN6</f>
        <v>1061576</v>
      </c>
      <c r="AP6" s="48">
        <f t="shared" ref="AP6:AS7" si="8">AP10+AP14+AP54+AP58+AP62</f>
        <v>0</v>
      </c>
      <c r="AQ6" s="48">
        <f t="shared" si="8"/>
        <v>5703</v>
      </c>
      <c r="AR6" s="48">
        <f t="shared" si="8"/>
        <v>0</v>
      </c>
      <c r="AS6" s="48">
        <f t="shared" si="8"/>
        <v>0</v>
      </c>
      <c r="AT6" s="48">
        <f>AP6+AQ6+AR6+AS6</f>
        <v>5703</v>
      </c>
      <c r="AU6" s="45">
        <f t="shared" ref="AU6:AX7" si="9">AU10+AU14+AU54+AU58+AU62</f>
        <v>0</v>
      </c>
      <c r="AV6" s="45">
        <f t="shared" si="9"/>
        <v>754</v>
      </c>
      <c r="AW6" s="45">
        <f t="shared" si="9"/>
        <v>0</v>
      </c>
      <c r="AX6" s="45">
        <f t="shared" si="9"/>
        <v>0</v>
      </c>
      <c r="AY6" s="45">
        <f>AU6+AV6+AW6+AX6</f>
        <v>754</v>
      </c>
      <c r="AZ6" s="45">
        <f t="shared" ref="AZ6:BC7" si="10">AZ10+AZ14+AZ54+AZ58+AZ62</f>
        <v>0</v>
      </c>
      <c r="BA6" s="45">
        <f t="shared" si="10"/>
        <v>0</v>
      </c>
      <c r="BB6" s="45">
        <f t="shared" si="10"/>
        <v>0</v>
      </c>
      <c r="BC6" s="45">
        <f t="shared" si="10"/>
        <v>0</v>
      </c>
      <c r="BD6" s="45">
        <f>AZ6+BA6+BB6+BC6</f>
        <v>0</v>
      </c>
      <c r="BE6" s="45">
        <f t="shared" ref="BE6:BH7" si="11">BE10+BE14+BE54+BE58+BE62</f>
        <v>0</v>
      </c>
      <c r="BF6" s="45">
        <f t="shared" si="11"/>
        <v>1125</v>
      </c>
      <c r="BG6" s="45">
        <f t="shared" si="11"/>
        <v>0</v>
      </c>
      <c r="BH6" s="45">
        <f t="shared" si="11"/>
        <v>0</v>
      </c>
      <c r="BI6" s="45">
        <f>BE6+BF6+BG6+BH6</f>
        <v>1125</v>
      </c>
      <c r="BJ6" s="45">
        <f t="shared" ref="BJ6:BM7" si="12">BJ10+BJ14+BJ54+BJ58+BJ62</f>
        <v>0</v>
      </c>
      <c r="BK6" s="45">
        <f t="shared" si="12"/>
        <v>1589</v>
      </c>
      <c r="BL6" s="45">
        <f t="shared" si="12"/>
        <v>0</v>
      </c>
      <c r="BM6" s="45">
        <f t="shared" si="12"/>
        <v>0</v>
      </c>
      <c r="BN6" s="45">
        <f>BJ6+BK6+BL6+BM6</f>
        <v>1589</v>
      </c>
      <c r="BO6" s="45">
        <f t="shared" ref="BO6:BR7" si="13">BO10+BO14+BO54+BO58+BO62</f>
        <v>0</v>
      </c>
      <c r="BP6" s="45">
        <f t="shared" si="13"/>
        <v>1941</v>
      </c>
      <c r="BQ6" s="45">
        <f t="shared" si="13"/>
        <v>0</v>
      </c>
      <c r="BR6" s="45">
        <f t="shared" si="13"/>
        <v>0</v>
      </c>
      <c r="BS6" s="45">
        <f>BO6+BP6+BQ6+BR6</f>
        <v>1941</v>
      </c>
      <c r="BT6" s="45">
        <f t="shared" ref="BT6:BW7" si="14">BT10+BT14+BT54+BT58+BT62</f>
        <v>0</v>
      </c>
      <c r="BU6" s="45">
        <f t="shared" si="14"/>
        <v>294</v>
      </c>
      <c r="BV6" s="45">
        <f t="shared" si="14"/>
        <v>0</v>
      </c>
      <c r="BW6" s="45">
        <f t="shared" si="14"/>
        <v>0</v>
      </c>
      <c r="BX6" s="45">
        <f>BT6+BU6+BV6+BW6</f>
        <v>294</v>
      </c>
      <c r="BY6" s="45">
        <f t="shared" ref="BY6:CB7" si="15">BY10+BY14+BY54+BY58+BY62</f>
        <v>0</v>
      </c>
      <c r="BZ6" s="45">
        <f t="shared" si="15"/>
        <v>0</v>
      </c>
      <c r="CA6" s="45">
        <f t="shared" si="15"/>
        <v>0</v>
      </c>
      <c r="CB6" s="45">
        <f t="shared" si="15"/>
        <v>0</v>
      </c>
      <c r="CC6" s="45">
        <f>BY6+BZ6+CA6+CB6</f>
        <v>0</v>
      </c>
      <c r="CD6" s="45">
        <f t="shared" ref="CD6:CG7" si="16">CD10+CD14+CD54+CD58+CD62</f>
        <v>0</v>
      </c>
      <c r="CE6" s="45">
        <f t="shared" si="16"/>
        <v>0</v>
      </c>
      <c r="CF6" s="45">
        <f t="shared" si="16"/>
        <v>0</v>
      </c>
      <c r="CG6" s="45">
        <f t="shared" si="16"/>
        <v>0</v>
      </c>
      <c r="CH6" s="45">
        <f>CD6+CE6+CF6+CG6</f>
        <v>0</v>
      </c>
      <c r="CI6" s="45">
        <f t="shared" ref="CI6:CL7" si="17">CI10+CI14+CI54+CI58+CI62</f>
        <v>0</v>
      </c>
      <c r="CJ6" s="45">
        <f t="shared" si="17"/>
        <v>0</v>
      </c>
      <c r="CK6" s="45">
        <f t="shared" si="17"/>
        <v>0</v>
      </c>
      <c r="CL6" s="45">
        <f t="shared" si="17"/>
        <v>0</v>
      </c>
      <c r="CM6" s="45">
        <f>CI6+CJ6+CK6+CL6</f>
        <v>0</v>
      </c>
      <c r="CN6" s="45">
        <f t="shared" ref="CN6:CQ7" si="18">CN10+CN14+CN54+CN58+CN62</f>
        <v>0</v>
      </c>
      <c r="CO6" s="45">
        <f t="shared" si="18"/>
        <v>0</v>
      </c>
      <c r="CP6" s="45">
        <f t="shared" si="18"/>
        <v>0</v>
      </c>
      <c r="CQ6" s="45">
        <f t="shared" si="18"/>
        <v>0</v>
      </c>
      <c r="CR6" s="45">
        <f>CN6+CO6+CP6+CQ6</f>
        <v>0</v>
      </c>
      <c r="CS6" s="45">
        <f t="shared" ref="CS6:CV7" si="19">CS10+CS14+CS54+CS58+CS62</f>
        <v>0</v>
      </c>
      <c r="CT6" s="45">
        <f t="shared" si="19"/>
        <v>0</v>
      </c>
      <c r="CU6" s="45">
        <f t="shared" si="19"/>
        <v>0</v>
      </c>
      <c r="CV6" s="45">
        <f t="shared" si="19"/>
        <v>0</v>
      </c>
      <c r="CW6" s="45">
        <f>CS6+CT6+CU6+CV6</f>
        <v>0</v>
      </c>
      <c r="CX6" s="45">
        <f t="shared" ref="CX6:DA7" si="20">CX10+CX14+CX54+CX58+CX62</f>
        <v>0</v>
      </c>
      <c r="CY6" s="45">
        <f t="shared" si="20"/>
        <v>0</v>
      </c>
      <c r="CZ6" s="45">
        <f t="shared" si="20"/>
        <v>0</v>
      </c>
      <c r="DA6" s="45">
        <f t="shared" si="20"/>
        <v>0</v>
      </c>
      <c r="DB6" s="45">
        <f>CX6+CY6+CZ6+DA6</f>
        <v>0</v>
      </c>
      <c r="DC6" s="45">
        <f t="shared" ref="DC6:DF7" si="21">DC10+DC14+DC54+DC58+DC62</f>
        <v>0</v>
      </c>
      <c r="DD6" s="45">
        <f t="shared" si="21"/>
        <v>0</v>
      </c>
      <c r="DE6" s="45">
        <f t="shared" si="21"/>
        <v>0</v>
      </c>
      <c r="DF6" s="45">
        <f t="shared" si="21"/>
        <v>0</v>
      </c>
      <c r="DG6" s="45">
        <f>DC6+DD6+DE6+DF6</f>
        <v>0</v>
      </c>
      <c r="DH6" s="45">
        <f t="shared" ref="DH6:DK7" si="22">DH10+DH14+DH54+DH58+DH62</f>
        <v>0</v>
      </c>
      <c r="DI6" s="45">
        <f t="shared" si="22"/>
        <v>0</v>
      </c>
      <c r="DJ6" s="45">
        <f t="shared" si="22"/>
        <v>0</v>
      </c>
      <c r="DK6" s="45">
        <f t="shared" si="22"/>
        <v>0</v>
      </c>
      <c r="DL6" s="45">
        <f>DH6+DI6+DJ6+DK6</f>
        <v>0</v>
      </c>
      <c r="DM6" s="45">
        <f t="shared" ref="DM6:DP7" si="23">DM10+DM14+DM54+DM58+DM62</f>
        <v>0</v>
      </c>
      <c r="DN6" s="45">
        <f t="shared" si="23"/>
        <v>0</v>
      </c>
      <c r="DO6" s="45">
        <f t="shared" si="23"/>
        <v>0</v>
      </c>
      <c r="DP6" s="45">
        <f t="shared" si="23"/>
        <v>0</v>
      </c>
      <c r="DQ6" s="45">
        <f>DM6+DN6+DO6+DP6</f>
        <v>0</v>
      </c>
      <c r="DR6" s="45">
        <f t="shared" ref="DR6:DU7" si="24">DR10+DR14+DR54+DR58+DR62</f>
        <v>0</v>
      </c>
      <c r="DS6" s="45">
        <f t="shared" si="24"/>
        <v>0</v>
      </c>
      <c r="DT6" s="45">
        <f t="shared" si="24"/>
        <v>0</v>
      </c>
      <c r="DU6" s="45">
        <f t="shared" si="24"/>
        <v>0</v>
      </c>
      <c r="DV6" s="45">
        <f>DR6+DS6+DT6+DU6</f>
        <v>0</v>
      </c>
      <c r="DW6" s="45">
        <f t="shared" ref="DW6:DZ7" si="25">DW10+DW14+DW54+DW58+DW62</f>
        <v>0</v>
      </c>
      <c r="DX6" s="45">
        <f t="shared" si="25"/>
        <v>0</v>
      </c>
      <c r="DY6" s="45">
        <f t="shared" si="25"/>
        <v>0</v>
      </c>
      <c r="DZ6" s="45">
        <f t="shared" si="25"/>
        <v>0</v>
      </c>
      <c r="EA6" s="45">
        <f>DW6+DX6+DY6+DZ6</f>
        <v>0</v>
      </c>
      <c r="EB6" s="45">
        <f t="shared" ref="EB6:EE7" si="26">EB10+EB14+EB54+EB58+EB62</f>
        <v>0</v>
      </c>
      <c r="EC6" s="45">
        <f t="shared" si="26"/>
        <v>0</v>
      </c>
      <c r="ED6" s="45">
        <f t="shared" si="26"/>
        <v>0</v>
      </c>
      <c r="EE6" s="45">
        <f t="shared" si="26"/>
        <v>0</v>
      </c>
      <c r="EF6" s="45">
        <f>EB6+EC6+ED6+EE6</f>
        <v>0</v>
      </c>
      <c r="EG6" s="45">
        <f t="shared" ref="EG6:EJ7" si="27">EG10+EG14+EG54+EG58+EG62</f>
        <v>0</v>
      </c>
      <c r="EH6" s="45">
        <f t="shared" si="27"/>
        <v>0</v>
      </c>
      <c r="EI6" s="45">
        <f t="shared" si="27"/>
        <v>0</v>
      </c>
      <c r="EJ6" s="45">
        <f t="shared" si="27"/>
        <v>0</v>
      </c>
      <c r="EK6" s="45">
        <f>EG6+EH6+EI6+EJ6</f>
        <v>0</v>
      </c>
      <c r="EL6" s="45">
        <f t="shared" ref="EL6:EO7" si="28">EL10+EL14+EL54+EL58+EL62</f>
        <v>0</v>
      </c>
      <c r="EM6" s="45">
        <f t="shared" si="28"/>
        <v>0</v>
      </c>
      <c r="EN6" s="45">
        <f t="shared" si="28"/>
        <v>0</v>
      </c>
      <c r="EO6" s="45">
        <f t="shared" si="28"/>
        <v>0</v>
      </c>
      <c r="EP6" s="45">
        <f>EL6+EM6+EN6+EO6</f>
        <v>0</v>
      </c>
      <c r="EQ6" s="45">
        <f t="shared" ref="EQ6:ET7" si="29">EQ10+EQ14+EQ54+EQ58+EQ62</f>
        <v>0</v>
      </c>
      <c r="ER6" s="45">
        <f t="shared" si="29"/>
        <v>0</v>
      </c>
      <c r="ES6" s="45">
        <f t="shared" si="29"/>
        <v>0</v>
      </c>
      <c r="ET6" s="45">
        <f t="shared" si="29"/>
        <v>0</v>
      </c>
      <c r="EU6" s="45">
        <f>EQ6+ER6+ES6+ET6</f>
        <v>0</v>
      </c>
      <c r="EV6" s="45">
        <f t="shared" ref="EV6:EY7" si="30">EV10+EV14+EV54+EV58+EV62</f>
        <v>0</v>
      </c>
      <c r="EW6" s="45">
        <f t="shared" si="30"/>
        <v>0</v>
      </c>
      <c r="EX6" s="45">
        <f t="shared" si="30"/>
        <v>0</v>
      </c>
      <c r="EY6" s="45">
        <f t="shared" si="30"/>
        <v>0</v>
      </c>
      <c r="EZ6" s="45">
        <f>EV6+EW6+EX6+EY6</f>
        <v>0</v>
      </c>
      <c r="FA6" s="45">
        <f t="shared" ref="FA6:FD7" si="31">FA10+FA14+FA54+FA58+FA62</f>
        <v>0</v>
      </c>
      <c r="FB6" s="45">
        <f t="shared" si="31"/>
        <v>0</v>
      </c>
      <c r="FC6" s="45">
        <f t="shared" si="31"/>
        <v>0</v>
      </c>
      <c r="FD6" s="45">
        <f t="shared" si="31"/>
        <v>0</v>
      </c>
      <c r="FE6" s="45">
        <f>FA6+FB6+FC6+FD6</f>
        <v>0</v>
      </c>
      <c r="FF6" s="45">
        <f t="shared" ref="FF6:FI7" si="32">FF10+FF14+FF54+FF58+FF62</f>
        <v>0</v>
      </c>
      <c r="FG6" s="45">
        <f t="shared" si="32"/>
        <v>0</v>
      </c>
      <c r="FH6" s="45">
        <f t="shared" si="32"/>
        <v>0</v>
      </c>
      <c r="FI6" s="45">
        <f t="shared" si="32"/>
        <v>0</v>
      </c>
      <c r="FJ6" s="45">
        <f>FF6+FG6+FH6+FI6</f>
        <v>0</v>
      </c>
      <c r="FK6" s="45">
        <f t="shared" ref="FK6:FN7" si="33">FK10+FK14+FK54+FK58+FK62</f>
        <v>0</v>
      </c>
      <c r="FL6" s="45">
        <f t="shared" si="33"/>
        <v>0</v>
      </c>
      <c r="FM6" s="45">
        <f t="shared" si="33"/>
        <v>0</v>
      </c>
      <c r="FN6" s="45">
        <f t="shared" si="33"/>
        <v>0</v>
      </c>
      <c r="FO6" s="45">
        <f>FK6+FL6+FM6+FN6</f>
        <v>0</v>
      </c>
      <c r="FP6" s="45">
        <f t="shared" ref="FP6:FS7" si="34">FP10+FP14+FP54+FP58+FP62</f>
        <v>0</v>
      </c>
      <c r="FQ6" s="45">
        <f t="shared" si="34"/>
        <v>0</v>
      </c>
      <c r="FR6" s="45">
        <f t="shared" si="34"/>
        <v>0</v>
      </c>
      <c r="FS6" s="45">
        <f t="shared" si="34"/>
        <v>0</v>
      </c>
      <c r="FT6" s="45">
        <f>FP6+FQ6+FR6+FS6</f>
        <v>0</v>
      </c>
      <c r="FU6" s="45">
        <f t="shared" ref="FU6:FX7" si="35">FU10+FU14+FU54+FU58+FU62</f>
        <v>0</v>
      </c>
      <c r="FV6" s="45">
        <f t="shared" si="35"/>
        <v>0</v>
      </c>
      <c r="FW6" s="45">
        <f t="shared" si="35"/>
        <v>0</v>
      </c>
      <c r="FX6" s="45">
        <f t="shared" si="35"/>
        <v>0</v>
      </c>
      <c r="FY6" s="45">
        <f>FU6+FV6+FW6+FX6</f>
        <v>0</v>
      </c>
      <c r="FZ6" s="45">
        <f t="shared" ref="FZ6:GC7" si="36">FZ10+FZ14+FZ54+FZ58+FZ62</f>
        <v>0</v>
      </c>
      <c r="GA6" s="45">
        <f t="shared" si="36"/>
        <v>0</v>
      </c>
      <c r="GB6" s="45">
        <f t="shared" si="36"/>
        <v>0</v>
      </c>
      <c r="GC6" s="45">
        <f t="shared" si="36"/>
        <v>0</v>
      </c>
      <c r="GD6" s="45">
        <f>FZ6+GA6+GB6+GC6</f>
        <v>0</v>
      </c>
      <c r="GE6" s="45">
        <f t="shared" ref="GE6:GH7" si="37">GE10+GE14+GE54+GE58+GE62</f>
        <v>0</v>
      </c>
      <c r="GF6" s="45">
        <f t="shared" si="37"/>
        <v>0</v>
      </c>
      <c r="GG6" s="45">
        <f t="shared" si="37"/>
        <v>0</v>
      </c>
      <c r="GH6" s="45">
        <f t="shared" si="37"/>
        <v>0</v>
      </c>
      <c r="GI6" s="45">
        <f>GE6+GF6+GG6+GH6</f>
        <v>0</v>
      </c>
      <c r="GJ6" s="45">
        <f t="shared" ref="GJ6:GM7" si="38">GJ10+GJ14+GJ54+GJ58+GJ62</f>
        <v>0</v>
      </c>
      <c r="GK6" s="45">
        <f t="shared" si="38"/>
        <v>0</v>
      </c>
      <c r="GL6" s="45">
        <f t="shared" si="38"/>
        <v>0</v>
      </c>
      <c r="GM6" s="45">
        <f t="shared" si="38"/>
        <v>0</v>
      </c>
      <c r="GN6" s="45">
        <f>GJ6+GK6+GL6+GM6</f>
        <v>0</v>
      </c>
      <c r="GO6" s="45">
        <f t="shared" ref="GO6:GR7" si="39">GO10+GO14+GO54+GO58+GO62</f>
        <v>0</v>
      </c>
      <c r="GP6" s="45">
        <f t="shared" si="39"/>
        <v>0</v>
      </c>
      <c r="GQ6" s="45">
        <f t="shared" si="39"/>
        <v>0</v>
      </c>
      <c r="GR6" s="45">
        <f t="shared" si="39"/>
        <v>0</v>
      </c>
      <c r="GS6" s="45">
        <f>GO6+GP6+GQ6+GR6</f>
        <v>0</v>
      </c>
      <c r="GT6" s="45">
        <f t="shared" ref="GT6:GW7" si="40">GT10+GT14+GT54+GT58+GT62</f>
        <v>0</v>
      </c>
      <c r="GU6" s="45">
        <f t="shared" si="40"/>
        <v>0</v>
      </c>
      <c r="GV6" s="45">
        <f t="shared" si="40"/>
        <v>0</v>
      </c>
      <c r="GW6" s="45">
        <f t="shared" si="40"/>
        <v>0</v>
      </c>
      <c r="GX6" s="45">
        <f>GT6+GU6+GV6+GW6</f>
        <v>0</v>
      </c>
      <c r="GY6" s="45">
        <f t="shared" ref="GY6:HB7" si="41">GY10+GY14+GY54+GY58+GY62</f>
        <v>0</v>
      </c>
      <c r="GZ6" s="45">
        <f t="shared" si="41"/>
        <v>0</v>
      </c>
      <c r="HA6" s="45">
        <f t="shared" si="41"/>
        <v>0</v>
      </c>
      <c r="HB6" s="45">
        <f t="shared" si="41"/>
        <v>0</v>
      </c>
      <c r="HC6" s="45">
        <f>GY6+GZ6+HA6+HB6</f>
        <v>0</v>
      </c>
    </row>
    <row r="7" spans="1:211" s="35" customFormat="1" ht="15" customHeight="1">
      <c r="A7" s="46" t="s">
        <v>110</v>
      </c>
      <c r="B7" s="48">
        <f t="shared" si="0"/>
        <v>24136</v>
      </c>
      <c r="C7" s="48" t="e">
        <f t="shared" si="0"/>
        <v>#REF!</v>
      </c>
      <c r="D7" s="48">
        <f t="shared" si="0"/>
        <v>75179</v>
      </c>
      <c r="E7" s="48" t="e">
        <f t="shared" si="0"/>
        <v>#REF!</v>
      </c>
      <c r="F7" s="48" t="e">
        <f>B7+C7+D7+E7</f>
        <v>#REF!</v>
      </c>
      <c r="G7" s="48">
        <f t="shared" si="1"/>
        <v>24136</v>
      </c>
      <c r="H7" s="48" t="e">
        <f t="shared" si="1"/>
        <v>#REF!</v>
      </c>
      <c r="I7" s="48">
        <f>I11+I15+I55+I59+I63</f>
        <v>75179</v>
      </c>
      <c r="J7" s="48" t="e">
        <f t="shared" si="1"/>
        <v>#REF!</v>
      </c>
      <c r="K7" s="48" t="e">
        <f>G7+H7+I7+J7</f>
        <v>#REF!</v>
      </c>
      <c r="L7" s="50">
        <f t="shared" si="2"/>
        <v>0</v>
      </c>
      <c r="M7" s="50" t="e">
        <f t="shared" si="2"/>
        <v>#REF!</v>
      </c>
      <c r="N7" s="50">
        <f t="shared" si="2"/>
        <v>8318</v>
      </c>
      <c r="O7" s="50" t="e">
        <f t="shared" si="2"/>
        <v>#REF!</v>
      </c>
      <c r="P7" s="50" t="e">
        <f>L7+M7+N7+O7</f>
        <v>#REF!</v>
      </c>
      <c r="Q7" s="50">
        <f t="shared" si="3"/>
        <v>2319</v>
      </c>
      <c r="R7" s="50" t="e">
        <f t="shared" si="3"/>
        <v>#REF!</v>
      </c>
      <c r="S7" s="50">
        <f t="shared" si="3"/>
        <v>0</v>
      </c>
      <c r="T7" s="50">
        <f t="shared" si="3"/>
        <v>0</v>
      </c>
      <c r="U7" s="50" t="e">
        <f>Q7+R7+S7+T7</f>
        <v>#REF!</v>
      </c>
      <c r="V7" s="50">
        <f t="shared" si="4"/>
        <v>0</v>
      </c>
      <c r="W7" s="50" t="e">
        <f t="shared" si="4"/>
        <v>#REF!</v>
      </c>
      <c r="X7" s="50">
        <f t="shared" si="4"/>
        <v>0</v>
      </c>
      <c r="Y7" s="50">
        <f t="shared" si="4"/>
        <v>0</v>
      </c>
      <c r="Z7" s="50" t="e">
        <f>V7+W7+X7+Y7</f>
        <v>#REF!</v>
      </c>
      <c r="AA7" s="50">
        <f t="shared" si="5"/>
        <v>0</v>
      </c>
      <c r="AB7" s="50" t="e">
        <f t="shared" si="5"/>
        <v>#REF!</v>
      </c>
      <c r="AC7" s="50">
        <f t="shared" si="5"/>
        <v>35170</v>
      </c>
      <c r="AD7" s="50">
        <f t="shared" si="5"/>
        <v>0</v>
      </c>
      <c r="AE7" s="50" t="e">
        <f>AA7+AB7+AC7+AD7</f>
        <v>#REF!</v>
      </c>
      <c r="AF7" s="50">
        <f t="shared" si="6"/>
        <v>0</v>
      </c>
      <c r="AG7" s="50" t="e">
        <f t="shared" si="6"/>
        <v>#REF!</v>
      </c>
      <c r="AH7" s="50">
        <f t="shared" si="6"/>
        <v>23375</v>
      </c>
      <c r="AI7" s="50">
        <f t="shared" si="6"/>
        <v>0</v>
      </c>
      <c r="AJ7" s="50" t="e">
        <f>AF7+AG7+AH7+AI7</f>
        <v>#REF!</v>
      </c>
      <c r="AK7" s="50">
        <f t="shared" si="7"/>
        <v>21817</v>
      </c>
      <c r="AL7" s="50" t="e">
        <f t="shared" si="7"/>
        <v>#REF!</v>
      </c>
      <c r="AM7" s="50">
        <f t="shared" si="7"/>
        <v>8316</v>
      </c>
      <c r="AN7" s="50">
        <f t="shared" si="7"/>
        <v>0</v>
      </c>
      <c r="AO7" s="50" t="e">
        <f>AK7+AL7+AM7+AN7</f>
        <v>#REF!</v>
      </c>
      <c r="AP7" s="48">
        <f t="shared" si="8"/>
        <v>0</v>
      </c>
      <c r="AQ7" s="48" t="e">
        <f t="shared" si="8"/>
        <v>#REF!</v>
      </c>
      <c r="AR7" s="48">
        <f t="shared" si="8"/>
        <v>0</v>
      </c>
      <c r="AS7" s="48">
        <f t="shared" si="8"/>
        <v>0</v>
      </c>
      <c r="AT7" s="48" t="e">
        <f>AP7+AQ7+AR7+AS7</f>
        <v>#REF!</v>
      </c>
      <c r="AU7" s="50">
        <f t="shared" si="9"/>
        <v>0</v>
      </c>
      <c r="AV7" s="50" t="e">
        <f t="shared" si="9"/>
        <v>#REF!</v>
      </c>
      <c r="AW7" s="50">
        <f t="shared" si="9"/>
        <v>0</v>
      </c>
      <c r="AX7" s="50">
        <f t="shared" si="9"/>
        <v>0</v>
      </c>
      <c r="AY7" s="50" t="e">
        <f>AU7+AV7+AW7+AX7</f>
        <v>#REF!</v>
      </c>
      <c r="AZ7" s="50">
        <f t="shared" si="10"/>
        <v>0</v>
      </c>
      <c r="BA7" s="50" t="e">
        <f t="shared" si="10"/>
        <v>#REF!</v>
      </c>
      <c r="BB7" s="50">
        <f t="shared" si="10"/>
        <v>0</v>
      </c>
      <c r="BC7" s="50">
        <f t="shared" si="10"/>
        <v>0</v>
      </c>
      <c r="BD7" s="50" t="e">
        <f>AZ7+BA7+BB7+BC7</f>
        <v>#REF!</v>
      </c>
      <c r="BE7" s="50">
        <f t="shared" si="11"/>
        <v>0</v>
      </c>
      <c r="BF7" s="50" t="e">
        <f t="shared" si="11"/>
        <v>#REF!</v>
      </c>
      <c r="BG7" s="50">
        <f t="shared" si="11"/>
        <v>0</v>
      </c>
      <c r="BH7" s="50">
        <f t="shared" si="11"/>
        <v>0</v>
      </c>
      <c r="BI7" s="50" t="e">
        <f>BE7+BF7+BG7+BH7</f>
        <v>#REF!</v>
      </c>
      <c r="BJ7" s="50">
        <f t="shared" si="12"/>
        <v>0</v>
      </c>
      <c r="BK7" s="50" t="e">
        <f t="shared" si="12"/>
        <v>#REF!</v>
      </c>
      <c r="BL7" s="50">
        <f t="shared" si="12"/>
        <v>0</v>
      </c>
      <c r="BM7" s="50">
        <f t="shared" si="12"/>
        <v>0</v>
      </c>
      <c r="BN7" s="50" t="e">
        <f>BJ7+BK7+BL7+BM7</f>
        <v>#REF!</v>
      </c>
      <c r="BO7" s="50">
        <f t="shared" si="13"/>
        <v>0</v>
      </c>
      <c r="BP7" s="50" t="e">
        <f t="shared" si="13"/>
        <v>#REF!</v>
      </c>
      <c r="BQ7" s="50">
        <f t="shared" si="13"/>
        <v>0</v>
      </c>
      <c r="BR7" s="50">
        <f t="shared" si="13"/>
        <v>0</v>
      </c>
      <c r="BS7" s="50" t="e">
        <f>BO7+BP7+BQ7+BR7</f>
        <v>#REF!</v>
      </c>
      <c r="BT7" s="50">
        <f t="shared" si="14"/>
        <v>0</v>
      </c>
      <c r="BU7" s="50" t="e">
        <f t="shared" si="14"/>
        <v>#REF!</v>
      </c>
      <c r="BV7" s="50">
        <f t="shared" si="14"/>
        <v>0</v>
      </c>
      <c r="BW7" s="50">
        <f t="shared" si="14"/>
        <v>0</v>
      </c>
      <c r="BX7" s="50" t="e">
        <f>BT7+BU7+BV7+BW7</f>
        <v>#REF!</v>
      </c>
      <c r="BY7" s="50">
        <f t="shared" si="15"/>
        <v>0</v>
      </c>
      <c r="BZ7" s="50" t="e">
        <f t="shared" si="15"/>
        <v>#REF!</v>
      </c>
      <c r="CA7" s="50">
        <f t="shared" si="15"/>
        <v>0</v>
      </c>
      <c r="CB7" s="50">
        <f t="shared" si="15"/>
        <v>0</v>
      </c>
      <c r="CC7" s="50" t="e">
        <f>BY7+BZ7+CA7+CB7</f>
        <v>#REF!</v>
      </c>
      <c r="CD7" s="50">
        <f t="shared" si="16"/>
        <v>0</v>
      </c>
      <c r="CE7" s="50">
        <f t="shared" si="16"/>
        <v>0</v>
      </c>
      <c r="CF7" s="50">
        <f t="shared" si="16"/>
        <v>0</v>
      </c>
      <c r="CG7" s="50">
        <f t="shared" si="16"/>
        <v>0</v>
      </c>
      <c r="CH7" s="50">
        <f>CD7+CE7+CF7+CG7</f>
        <v>0</v>
      </c>
      <c r="CI7" s="50">
        <f t="shared" si="17"/>
        <v>0</v>
      </c>
      <c r="CJ7" s="50">
        <f t="shared" si="17"/>
        <v>0</v>
      </c>
      <c r="CK7" s="50">
        <f t="shared" si="17"/>
        <v>0</v>
      </c>
      <c r="CL7" s="50">
        <f t="shared" si="17"/>
        <v>0</v>
      </c>
      <c r="CM7" s="50">
        <f>CI7+CJ7+CK7+CL7</f>
        <v>0</v>
      </c>
      <c r="CN7" s="50">
        <f t="shared" si="18"/>
        <v>0</v>
      </c>
      <c r="CO7" s="50">
        <f t="shared" si="18"/>
        <v>0</v>
      </c>
      <c r="CP7" s="50">
        <f t="shared" si="18"/>
        <v>0</v>
      </c>
      <c r="CQ7" s="50">
        <f t="shared" si="18"/>
        <v>0</v>
      </c>
      <c r="CR7" s="50">
        <f>CN7+CO7+CP7+CQ7</f>
        <v>0</v>
      </c>
      <c r="CS7" s="50">
        <f t="shared" si="19"/>
        <v>0</v>
      </c>
      <c r="CT7" s="50">
        <f t="shared" si="19"/>
        <v>0</v>
      </c>
      <c r="CU7" s="50">
        <f t="shared" si="19"/>
        <v>0</v>
      </c>
      <c r="CV7" s="50">
        <f t="shared" si="19"/>
        <v>0</v>
      </c>
      <c r="CW7" s="50">
        <f>CS7+CT7+CU7+CV7</f>
        <v>0</v>
      </c>
      <c r="CX7" s="50">
        <f t="shared" si="20"/>
        <v>0</v>
      </c>
      <c r="CY7" s="50">
        <f t="shared" si="20"/>
        <v>0</v>
      </c>
      <c r="CZ7" s="50">
        <f t="shared" si="20"/>
        <v>0</v>
      </c>
      <c r="DA7" s="50">
        <f t="shared" si="20"/>
        <v>0</v>
      </c>
      <c r="DB7" s="50">
        <f>CX7+CY7+CZ7+DA7</f>
        <v>0</v>
      </c>
      <c r="DC7" s="50">
        <f t="shared" si="21"/>
        <v>0</v>
      </c>
      <c r="DD7" s="50">
        <f t="shared" si="21"/>
        <v>0</v>
      </c>
      <c r="DE7" s="50">
        <f t="shared" si="21"/>
        <v>0</v>
      </c>
      <c r="DF7" s="50">
        <f t="shared" si="21"/>
        <v>0</v>
      </c>
      <c r="DG7" s="50">
        <f>DC7+DD7+DE7+DF7</f>
        <v>0</v>
      </c>
      <c r="DH7" s="50">
        <f t="shared" si="22"/>
        <v>0</v>
      </c>
      <c r="DI7" s="50">
        <f t="shared" si="22"/>
        <v>0</v>
      </c>
      <c r="DJ7" s="50">
        <f t="shared" si="22"/>
        <v>0</v>
      </c>
      <c r="DK7" s="50">
        <f t="shared" si="22"/>
        <v>0</v>
      </c>
      <c r="DL7" s="50">
        <f>DH7+DI7+DJ7+DK7</f>
        <v>0</v>
      </c>
      <c r="DM7" s="50">
        <f t="shared" si="23"/>
        <v>0</v>
      </c>
      <c r="DN7" s="50">
        <f t="shared" si="23"/>
        <v>0</v>
      </c>
      <c r="DO7" s="50">
        <f t="shared" si="23"/>
        <v>0</v>
      </c>
      <c r="DP7" s="50">
        <f t="shared" si="23"/>
        <v>0</v>
      </c>
      <c r="DQ7" s="50">
        <f>DM7+DN7+DO7+DP7</f>
        <v>0</v>
      </c>
      <c r="DR7" s="50">
        <f t="shared" si="24"/>
        <v>0</v>
      </c>
      <c r="DS7" s="50">
        <f t="shared" si="24"/>
        <v>0</v>
      </c>
      <c r="DT7" s="50">
        <f t="shared" si="24"/>
        <v>0</v>
      </c>
      <c r="DU7" s="50">
        <f t="shared" si="24"/>
        <v>0</v>
      </c>
      <c r="DV7" s="50">
        <f>DR7+DS7+DT7+DU7</f>
        <v>0</v>
      </c>
      <c r="DW7" s="50">
        <f t="shared" si="25"/>
        <v>0</v>
      </c>
      <c r="DX7" s="50">
        <f t="shared" si="25"/>
        <v>0</v>
      </c>
      <c r="DY7" s="50">
        <f t="shared" si="25"/>
        <v>0</v>
      </c>
      <c r="DZ7" s="50">
        <f t="shared" si="25"/>
        <v>0</v>
      </c>
      <c r="EA7" s="50">
        <f>DW7+DX7+DY7+DZ7</f>
        <v>0</v>
      </c>
      <c r="EB7" s="50">
        <f t="shared" si="26"/>
        <v>0</v>
      </c>
      <c r="EC7" s="50">
        <f t="shared" si="26"/>
        <v>0</v>
      </c>
      <c r="ED7" s="50">
        <f t="shared" si="26"/>
        <v>0</v>
      </c>
      <c r="EE7" s="50">
        <f t="shared" si="26"/>
        <v>0</v>
      </c>
      <c r="EF7" s="50">
        <f>EB7+EC7+ED7+EE7</f>
        <v>0</v>
      </c>
      <c r="EG7" s="50">
        <f t="shared" si="27"/>
        <v>0</v>
      </c>
      <c r="EH7" s="50">
        <f t="shared" si="27"/>
        <v>0</v>
      </c>
      <c r="EI7" s="50">
        <f t="shared" si="27"/>
        <v>0</v>
      </c>
      <c r="EJ7" s="50">
        <f t="shared" si="27"/>
        <v>0</v>
      </c>
      <c r="EK7" s="50">
        <f>EG7+EH7+EI7+EJ7</f>
        <v>0</v>
      </c>
      <c r="EL7" s="50">
        <f t="shared" si="28"/>
        <v>0</v>
      </c>
      <c r="EM7" s="50">
        <f t="shared" si="28"/>
        <v>0</v>
      </c>
      <c r="EN7" s="50">
        <f t="shared" si="28"/>
        <v>0</v>
      </c>
      <c r="EO7" s="50">
        <f t="shared" si="28"/>
        <v>0</v>
      </c>
      <c r="EP7" s="50">
        <f>EL7+EM7+EN7+EO7</f>
        <v>0</v>
      </c>
      <c r="EQ7" s="50">
        <f t="shared" si="29"/>
        <v>0</v>
      </c>
      <c r="ER7" s="50">
        <f t="shared" si="29"/>
        <v>0</v>
      </c>
      <c r="ES7" s="50">
        <f t="shared" si="29"/>
        <v>0</v>
      </c>
      <c r="ET7" s="50">
        <f t="shared" si="29"/>
        <v>0</v>
      </c>
      <c r="EU7" s="50">
        <f>EQ7+ER7+ES7+ET7</f>
        <v>0</v>
      </c>
      <c r="EV7" s="50">
        <f t="shared" si="30"/>
        <v>0</v>
      </c>
      <c r="EW7" s="50">
        <f t="shared" si="30"/>
        <v>0</v>
      </c>
      <c r="EX7" s="50">
        <f t="shared" si="30"/>
        <v>0</v>
      </c>
      <c r="EY7" s="50">
        <f t="shared" si="30"/>
        <v>0</v>
      </c>
      <c r="EZ7" s="50">
        <f>EV7+EW7+EX7+EY7</f>
        <v>0</v>
      </c>
      <c r="FA7" s="50">
        <f t="shared" si="31"/>
        <v>0</v>
      </c>
      <c r="FB7" s="50">
        <f t="shared" si="31"/>
        <v>0</v>
      </c>
      <c r="FC7" s="50">
        <f t="shared" si="31"/>
        <v>0</v>
      </c>
      <c r="FD7" s="50">
        <f t="shared" si="31"/>
        <v>0</v>
      </c>
      <c r="FE7" s="50">
        <f>FA7+FB7+FC7+FD7</f>
        <v>0</v>
      </c>
      <c r="FF7" s="50">
        <f t="shared" si="32"/>
        <v>0</v>
      </c>
      <c r="FG7" s="50">
        <f t="shared" si="32"/>
        <v>0</v>
      </c>
      <c r="FH7" s="50">
        <f t="shared" si="32"/>
        <v>0</v>
      </c>
      <c r="FI7" s="50">
        <f t="shared" si="32"/>
        <v>0</v>
      </c>
      <c r="FJ7" s="50">
        <f>FF7+FG7+FH7+FI7</f>
        <v>0</v>
      </c>
      <c r="FK7" s="50">
        <f t="shared" si="33"/>
        <v>0</v>
      </c>
      <c r="FL7" s="50">
        <f t="shared" si="33"/>
        <v>0</v>
      </c>
      <c r="FM7" s="50">
        <f t="shared" si="33"/>
        <v>0</v>
      </c>
      <c r="FN7" s="50">
        <f t="shared" si="33"/>
        <v>0</v>
      </c>
      <c r="FO7" s="50">
        <f>FK7+FL7+FM7+FN7</f>
        <v>0</v>
      </c>
      <c r="FP7" s="50">
        <f t="shared" si="34"/>
        <v>0</v>
      </c>
      <c r="FQ7" s="50">
        <f t="shared" si="34"/>
        <v>0</v>
      </c>
      <c r="FR7" s="50">
        <f t="shared" si="34"/>
        <v>0</v>
      </c>
      <c r="FS7" s="50">
        <f t="shared" si="34"/>
        <v>0</v>
      </c>
      <c r="FT7" s="50">
        <f>FP7+FQ7+FR7+FS7</f>
        <v>0</v>
      </c>
      <c r="FU7" s="50">
        <f t="shared" si="35"/>
        <v>0</v>
      </c>
      <c r="FV7" s="50">
        <f t="shared" si="35"/>
        <v>0</v>
      </c>
      <c r="FW7" s="50">
        <f t="shared" si="35"/>
        <v>0</v>
      </c>
      <c r="FX7" s="50">
        <f t="shared" si="35"/>
        <v>0</v>
      </c>
      <c r="FY7" s="50">
        <f>FU7+FV7+FW7+FX7</f>
        <v>0</v>
      </c>
      <c r="FZ7" s="50">
        <f t="shared" si="36"/>
        <v>0</v>
      </c>
      <c r="GA7" s="50">
        <f t="shared" si="36"/>
        <v>0</v>
      </c>
      <c r="GB7" s="50">
        <f t="shared" si="36"/>
        <v>0</v>
      </c>
      <c r="GC7" s="50">
        <f t="shared" si="36"/>
        <v>0</v>
      </c>
      <c r="GD7" s="50">
        <f>FZ7+GA7+GB7+GC7</f>
        <v>0</v>
      </c>
      <c r="GE7" s="50">
        <f t="shared" si="37"/>
        <v>0</v>
      </c>
      <c r="GF7" s="50">
        <f t="shared" si="37"/>
        <v>0</v>
      </c>
      <c r="GG7" s="50">
        <f t="shared" si="37"/>
        <v>0</v>
      </c>
      <c r="GH7" s="50">
        <f t="shared" si="37"/>
        <v>0</v>
      </c>
      <c r="GI7" s="50">
        <f>GE7+GF7+GG7+GH7</f>
        <v>0</v>
      </c>
      <c r="GJ7" s="50">
        <f t="shared" si="38"/>
        <v>0</v>
      </c>
      <c r="GK7" s="50">
        <f t="shared" si="38"/>
        <v>0</v>
      </c>
      <c r="GL7" s="50">
        <f t="shared" si="38"/>
        <v>0</v>
      </c>
      <c r="GM7" s="50">
        <f t="shared" si="38"/>
        <v>0</v>
      </c>
      <c r="GN7" s="50">
        <f>GJ7+GK7+GL7+GM7</f>
        <v>0</v>
      </c>
      <c r="GO7" s="50">
        <f t="shared" si="39"/>
        <v>0</v>
      </c>
      <c r="GP7" s="50">
        <f t="shared" si="39"/>
        <v>0</v>
      </c>
      <c r="GQ7" s="50">
        <f t="shared" si="39"/>
        <v>0</v>
      </c>
      <c r="GR7" s="50">
        <f t="shared" si="39"/>
        <v>0</v>
      </c>
      <c r="GS7" s="50">
        <f>GO7+GP7+GQ7+GR7</f>
        <v>0</v>
      </c>
      <c r="GT7" s="50">
        <f t="shared" si="40"/>
        <v>0</v>
      </c>
      <c r="GU7" s="50">
        <f t="shared" si="40"/>
        <v>0</v>
      </c>
      <c r="GV7" s="50">
        <f t="shared" si="40"/>
        <v>0</v>
      </c>
      <c r="GW7" s="50">
        <f t="shared" si="40"/>
        <v>0</v>
      </c>
      <c r="GX7" s="50">
        <f>GT7+GU7+GV7+GW7</f>
        <v>0</v>
      </c>
      <c r="GY7" s="50">
        <f t="shared" si="41"/>
        <v>0</v>
      </c>
      <c r="GZ7" s="50">
        <f t="shared" si="41"/>
        <v>0</v>
      </c>
      <c r="HA7" s="50">
        <f t="shared" si="41"/>
        <v>0</v>
      </c>
      <c r="HB7" s="50">
        <f t="shared" si="41"/>
        <v>0</v>
      </c>
      <c r="HC7" s="50">
        <f>GY7+GZ7+HA7+HB7</f>
        <v>0</v>
      </c>
    </row>
    <row r="8" spans="1:211" s="96" customFormat="1" ht="15" customHeight="1">
      <c r="A8" s="126" t="s">
        <v>129</v>
      </c>
      <c r="B8" s="208">
        <f t="shared" ref="B8:AT8" si="42">IF(B7&gt;B6,"+"&amp;(B7-B6),B7-B6)</f>
        <v>-1427333</v>
      </c>
      <c r="C8" s="208" t="e">
        <f t="shared" si="42"/>
        <v>#REF!</v>
      </c>
      <c r="D8" s="208">
        <f t="shared" si="42"/>
        <v>-1452720</v>
      </c>
      <c r="E8" s="208" t="e">
        <f t="shared" si="42"/>
        <v>#REF!</v>
      </c>
      <c r="F8" s="208" t="e">
        <f t="shared" si="42"/>
        <v>#REF!</v>
      </c>
      <c r="G8" s="208">
        <f t="shared" si="42"/>
        <v>-1427333</v>
      </c>
      <c r="H8" s="208" t="e">
        <f t="shared" si="42"/>
        <v>#REF!</v>
      </c>
      <c r="I8" s="208">
        <f t="shared" si="42"/>
        <v>-1452720</v>
      </c>
      <c r="J8" s="208" t="e">
        <f t="shared" si="42"/>
        <v>#REF!</v>
      </c>
      <c r="K8" s="208" t="e">
        <f t="shared" si="42"/>
        <v>#REF!</v>
      </c>
      <c r="L8" s="209">
        <f t="shared" si="42"/>
        <v>-236105</v>
      </c>
      <c r="M8" s="209" t="e">
        <f t="shared" si="42"/>
        <v>#REF!</v>
      </c>
      <c r="N8" s="209">
        <f t="shared" si="42"/>
        <v>-312106</v>
      </c>
      <c r="O8" s="209" t="e">
        <f t="shared" si="42"/>
        <v>#REF!</v>
      </c>
      <c r="P8" s="209" t="e">
        <f t="shared" si="42"/>
        <v>#REF!</v>
      </c>
      <c r="Q8" s="209">
        <f t="shared" si="42"/>
        <v>-113233</v>
      </c>
      <c r="R8" s="209" t="e">
        <f t="shared" si="42"/>
        <v>#REF!</v>
      </c>
      <c r="S8" s="209">
        <f t="shared" si="42"/>
        <v>-306555</v>
      </c>
      <c r="T8" s="209">
        <f t="shared" si="42"/>
        <v>0</v>
      </c>
      <c r="U8" s="209" t="e">
        <f t="shared" si="42"/>
        <v>#REF!</v>
      </c>
      <c r="V8" s="209">
        <f t="shared" si="42"/>
        <v>-181708</v>
      </c>
      <c r="W8" s="209" t="e">
        <f t="shared" si="42"/>
        <v>#REF!</v>
      </c>
      <c r="X8" s="209">
        <f t="shared" si="42"/>
        <v>-220611</v>
      </c>
      <c r="Y8" s="209">
        <f t="shared" si="42"/>
        <v>0</v>
      </c>
      <c r="Z8" s="209" t="e">
        <f t="shared" si="42"/>
        <v>#REF!</v>
      </c>
      <c r="AA8" s="209">
        <f t="shared" si="42"/>
        <v>-104034</v>
      </c>
      <c r="AB8" s="209" t="e">
        <f t="shared" si="42"/>
        <v>#REF!</v>
      </c>
      <c r="AC8" s="209">
        <f t="shared" si="42"/>
        <v>-200472</v>
      </c>
      <c r="AD8" s="209">
        <f t="shared" si="42"/>
        <v>0</v>
      </c>
      <c r="AE8" s="209" t="e">
        <f t="shared" si="42"/>
        <v>#REF!</v>
      </c>
      <c r="AF8" s="209">
        <f t="shared" si="42"/>
        <v>-389622</v>
      </c>
      <c r="AG8" s="209" t="e">
        <f t="shared" si="42"/>
        <v>#REF!</v>
      </c>
      <c r="AH8" s="209">
        <f t="shared" si="42"/>
        <v>-246142</v>
      </c>
      <c r="AI8" s="209">
        <f t="shared" si="42"/>
        <v>0</v>
      </c>
      <c r="AJ8" s="209" t="e">
        <f t="shared" si="42"/>
        <v>#REF!</v>
      </c>
      <c r="AK8" s="209">
        <f t="shared" si="42"/>
        <v>-402631</v>
      </c>
      <c r="AL8" s="209" t="e">
        <f t="shared" si="42"/>
        <v>#REF!</v>
      </c>
      <c r="AM8" s="209">
        <f t="shared" si="42"/>
        <v>-166834</v>
      </c>
      <c r="AN8" s="209">
        <f t="shared" si="42"/>
        <v>0</v>
      </c>
      <c r="AO8" s="209" t="e">
        <f t="shared" si="42"/>
        <v>#REF!</v>
      </c>
      <c r="AP8" s="208">
        <f t="shared" si="42"/>
        <v>0</v>
      </c>
      <c r="AQ8" s="208" t="e">
        <f t="shared" si="42"/>
        <v>#REF!</v>
      </c>
      <c r="AR8" s="208">
        <f t="shared" si="42"/>
        <v>0</v>
      </c>
      <c r="AS8" s="208">
        <f t="shared" si="42"/>
        <v>0</v>
      </c>
      <c r="AT8" s="208" t="e">
        <f t="shared" si="42"/>
        <v>#REF!</v>
      </c>
      <c r="AU8" s="209">
        <f t="shared" ref="AU8:BZ8" si="43">IF(AU7&gt;AU6,"+"&amp;(AU7-AU6),AU7-AU6)</f>
        <v>0</v>
      </c>
      <c r="AV8" s="209" t="e">
        <f t="shared" si="43"/>
        <v>#REF!</v>
      </c>
      <c r="AW8" s="209">
        <f t="shared" si="43"/>
        <v>0</v>
      </c>
      <c r="AX8" s="209">
        <f t="shared" si="43"/>
        <v>0</v>
      </c>
      <c r="AY8" s="209" t="e">
        <f t="shared" si="43"/>
        <v>#REF!</v>
      </c>
      <c r="AZ8" s="209">
        <f t="shared" si="43"/>
        <v>0</v>
      </c>
      <c r="BA8" s="209" t="e">
        <f t="shared" si="43"/>
        <v>#REF!</v>
      </c>
      <c r="BB8" s="209">
        <f t="shared" si="43"/>
        <v>0</v>
      </c>
      <c r="BC8" s="209">
        <f t="shared" si="43"/>
        <v>0</v>
      </c>
      <c r="BD8" s="209" t="e">
        <f t="shared" si="43"/>
        <v>#REF!</v>
      </c>
      <c r="BE8" s="209">
        <f t="shared" si="43"/>
        <v>0</v>
      </c>
      <c r="BF8" s="209" t="e">
        <f t="shared" si="43"/>
        <v>#REF!</v>
      </c>
      <c r="BG8" s="209">
        <f t="shared" si="43"/>
        <v>0</v>
      </c>
      <c r="BH8" s="209">
        <f t="shared" si="43"/>
        <v>0</v>
      </c>
      <c r="BI8" s="209" t="e">
        <f t="shared" si="43"/>
        <v>#REF!</v>
      </c>
      <c r="BJ8" s="209">
        <f t="shared" si="43"/>
        <v>0</v>
      </c>
      <c r="BK8" s="209" t="e">
        <f t="shared" si="43"/>
        <v>#REF!</v>
      </c>
      <c r="BL8" s="209">
        <f t="shared" si="43"/>
        <v>0</v>
      </c>
      <c r="BM8" s="209">
        <f t="shared" si="43"/>
        <v>0</v>
      </c>
      <c r="BN8" s="209" t="e">
        <f t="shared" si="43"/>
        <v>#REF!</v>
      </c>
      <c r="BO8" s="209">
        <f t="shared" si="43"/>
        <v>0</v>
      </c>
      <c r="BP8" s="209" t="e">
        <f t="shared" si="43"/>
        <v>#REF!</v>
      </c>
      <c r="BQ8" s="209">
        <f t="shared" si="43"/>
        <v>0</v>
      </c>
      <c r="BR8" s="209">
        <f t="shared" si="43"/>
        <v>0</v>
      </c>
      <c r="BS8" s="209" t="e">
        <f t="shared" si="43"/>
        <v>#REF!</v>
      </c>
      <c r="BT8" s="209">
        <f t="shared" si="43"/>
        <v>0</v>
      </c>
      <c r="BU8" s="209" t="e">
        <f t="shared" si="43"/>
        <v>#REF!</v>
      </c>
      <c r="BV8" s="209">
        <f t="shared" si="43"/>
        <v>0</v>
      </c>
      <c r="BW8" s="209">
        <f t="shared" si="43"/>
        <v>0</v>
      </c>
      <c r="BX8" s="209" t="e">
        <f t="shared" si="43"/>
        <v>#REF!</v>
      </c>
      <c r="BY8" s="209">
        <f t="shared" si="43"/>
        <v>0</v>
      </c>
      <c r="BZ8" s="209" t="e">
        <f t="shared" si="43"/>
        <v>#REF!</v>
      </c>
      <c r="CA8" s="209">
        <f t="shared" ref="CA8:DF8" si="44">IF(CA7&gt;CA6,"+"&amp;(CA7-CA6),CA7-CA6)</f>
        <v>0</v>
      </c>
      <c r="CB8" s="209">
        <f t="shared" si="44"/>
        <v>0</v>
      </c>
      <c r="CC8" s="209" t="e">
        <f t="shared" si="44"/>
        <v>#REF!</v>
      </c>
      <c r="CD8" s="209">
        <f t="shared" si="44"/>
        <v>0</v>
      </c>
      <c r="CE8" s="209">
        <f t="shared" si="44"/>
        <v>0</v>
      </c>
      <c r="CF8" s="209">
        <f t="shared" si="44"/>
        <v>0</v>
      </c>
      <c r="CG8" s="209">
        <f t="shared" si="44"/>
        <v>0</v>
      </c>
      <c r="CH8" s="209">
        <f t="shared" si="44"/>
        <v>0</v>
      </c>
      <c r="CI8" s="209">
        <f t="shared" si="44"/>
        <v>0</v>
      </c>
      <c r="CJ8" s="209">
        <f t="shared" si="44"/>
        <v>0</v>
      </c>
      <c r="CK8" s="209">
        <f t="shared" si="44"/>
        <v>0</v>
      </c>
      <c r="CL8" s="209">
        <f t="shared" si="44"/>
        <v>0</v>
      </c>
      <c r="CM8" s="209">
        <f t="shared" si="44"/>
        <v>0</v>
      </c>
      <c r="CN8" s="209">
        <f t="shared" si="44"/>
        <v>0</v>
      </c>
      <c r="CO8" s="209">
        <f t="shared" si="44"/>
        <v>0</v>
      </c>
      <c r="CP8" s="209">
        <f t="shared" si="44"/>
        <v>0</v>
      </c>
      <c r="CQ8" s="209">
        <f t="shared" si="44"/>
        <v>0</v>
      </c>
      <c r="CR8" s="209">
        <f t="shared" si="44"/>
        <v>0</v>
      </c>
      <c r="CS8" s="209">
        <f t="shared" si="44"/>
        <v>0</v>
      </c>
      <c r="CT8" s="209">
        <f t="shared" si="44"/>
        <v>0</v>
      </c>
      <c r="CU8" s="209">
        <f t="shared" si="44"/>
        <v>0</v>
      </c>
      <c r="CV8" s="209">
        <f t="shared" si="44"/>
        <v>0</v>
      </c>
      <c r="CW8" s="209">
        <f t="shared" si="44"/>
        <v>0</v>
      </c>
      <c r="CX8" s="209">
        <f t="shared" si="44"/>
        <v>0</v>
      </c>
      <c r="CY8" s="209">
        <f t="shared" si="44"/>
        <v>0</v>
      </c>
      <c r="CZ8" s="209">
        <f t="shared" si="44"/>
        <v>0</v>
      </c>
      <c r="DA8" s="209">
        <f t="shared" si="44"/>
        <v>0</v>
      </c>
      <c r="DB8" s="209">
        <f t="shared" si="44"/>
        <v>0</v>
      </c>
      <c r="DC8" s="209">
        <f t="shared" si="44"/>
        <v>0</v>
      </c>
      <c r="DD8" s="209">
        <f t="shared" si="44"/>
        <v>0</v>
      </c>
      <c r="DE8" s="209">
        <f t="shared" si="44"/>
        <v>0</v>
      </c>
      <c r="DF8" s="209">
        <f t="shared" si="44"/>
        <v>0</v>
      </c>
      <c r="DG8" s="209">
        <f t="shared" ref="DG8:EL8" si="45">IF(DG7&gt;DG6,"+"&amp;(DG7-DG6),DG7-DG6)</f>
        <v>0</v>
      </c>
      <c r="DH8" s="209">
        <f t="shared" si="45"/>
        <v>0</v>
      </c>
      <c r="DI8" s="209">
        <f t="shared" si="45"/>
        <v>0</v>
      </c>
      <c r="DJ8" s="209">
        <f t="shared" si="45"/>
        <v>0</v>
      </c>
      <c r="DK8" s="209">
        <f t="shared" si="45"/>
        <v>0</v>
      </c>
      <c r="DL8" s="209">
        <f t="shared" si="45"/>
        <v>0</v>
      </c>
      <c r="DM8" s="209">
        <f t="shared" si="45"/>
        <v>0</v>
      </c>
      <c r="DN8" s="209">
        <f t="shared" si="45"/>
        <v>0</v>
      </c>
      <c r="DO8" s="209">
        <f t="shared" si="45"/>
        <v>0</v>
      </c>
      <c r="DP8" s="209">
        <f t="shared" si="45"/>
        <v>0</v>
      </c>
      <c r="DQ8" s="209">
        <f t="shared" si="45"/>
        <v>0</v>
      </c>
      <c r="DR8" s="209">
        <f t="shared" si="45"/>
        <v>0</v>
      </c>
      <c r="DS8" s="209">
        <f t="shared" si="45"/>
        <v>0</v>
      </c>
      <c r="DT8" s="209">
        <f t="shared" si="45"/>
        <v>0</v>
      </c>
      <c r="DU8" s="209">
        <f t="shared" si="45"/>
        <v>0</v>
      </c>
      <c r="DV8" s="209">
        <f t="shared" si="45"/>
        <v>0</v>
      </c>
      <c r="DW8" s="209">
        <f t="shared" si="45"/>
        <v>0</v>
      </c>
      <c r="DX8" s="209">
        <f t="shared" si="45"/>
        <v>0</v>
      </c>
      <c r="DY8" s="209">
        <f t="shared" si="45"/>
        <v>0</v>
      </c>
      <c r="DZ8" s="209">
        <f t="shared" si="45"/>
        <v>0</v>
      </c>
      <c r="EA8" s="209">
        <f t="shared" si="45"/>
        <v>0</v>
      </c>
      <c r="EB8" s="209">
        <f t="shared" si="45"/>
        <v>0</v>
      </c>
      <c r="EC8" s="209">
        <f t="shared" si="45"/>
        <v>0</v>
      </c>
      <c r="ED8" s="209">
        <f t="shared" si="45"/>
        <v>0</v>
      </c>
      <c r="EE8" s="209">
        <f t="shared" si="45"/>
        <v>0</v>
      </c>
      <c r="EF8" s="209">
        <f t="shared" si="45"/>
        <v>0</v>
      </c>
      <c r="EG8" s="209">
        <f t="shared" si="45"/>
        <v>0</v>
      </c>
      <c r="EH8" s="209">
        <f t="shared" si="45"/>
        <v>0</v>
      </c>
      <c r="EI8" s="209">
        <f t="shared" si="45"/>
        <v>0</v>
      </c>
      <c r="EJ8" s="209">
        <f t="shared" si="45"/>
        <v>0</v>
      </c>
      <c r="EK8" s="209">
        <f t="shared" si="45"/>
        <v>0</v>
      </c>
      <c r="EL8" s="209">
        <f t="shared" si="45"/>
        <v>0</v>
      </c>
      <c r="EM8" s="209">
        <f t="shared" ref="EM8:FR8" si="46">IF(EM7&gt;EM6,"+"&amp;(EM7-EM6),EM7-EM6)</f>
        <v>0</v>
      </c>
      <c r="EN8" s="209">
        <f t="shared" si="46"/>
        <v>0</v>
      </c>
      <c r="EO8" s="209">
        <f t="shared" si="46"/>
        <v>0</v>
      </c>
      <c r="EP8" s="209">
        <f t="shared" si="46"/>
        <v>0</v>
      </c>
      <c r="EQ8" s="209">
        <f t="shared" si="46"/>
        <v>0</v>
      </c>
      <c r="ER8" s="209">
        <f t="shared" si="46"/>
        <v>0</v>
      </c>
      <c r="ES8" s="209">
        <f t="shared" si="46"/>
        <v>0</v>
      </c>
      <c r="ET8" s="209">
        <f t="shared" si="46"/>
        <v>0</v>
      </c>
      <c r="EU8" s="209">
        <f t="shared" si="46"/>
        <v>0</v>
      </c>
      <c r="EV8" s="209">
        <f t="shared" si="46"/>
        <v>0</v>
      </c>
      <c r="EW8" s="209">
        <f t="shared" si="46"/>
        <v>0</v>
      </c>
      <c r="EX8" s="209">
        <f t="shared" si="46"/>
        <v>0</v>
      </c>
      <c r="EY8" s="209">
        <f t="shared" si="46"/>
        <v>0</v>
      </c>
      <c r="EZ8" s="209">
        <f t="shared" si="46"/>
        <v>0</v>
      </c>
      <c r="FA8" s="209">
        <f t="shared" si="46"/>
        <v>0</v>
      </c>
      <c r="FB8" s="209">
        <f t="shared" si="46"/>
        <v>0</v>
      </c>
      <c r="FC8" s="209">
        <f t="shared" si="46"/>
        <v>0</v>
      </c>
      <c r="FD8" s="209">
        <f t="shared" si="46"/>
        <v>0</v>
      </c>
      <c r="FE8" s="209">
        <f t="shared" si="46"/>
        <v>0</v>
      </c>
      <c r="FF8" s="209">
        <f t="shared" si="46"/>
        <v>0</v>
      </c>
      <c r="FG8" s="209">
        <f t="shared" si="46"/>
        <v>0</v>
      </c>
      <c r="FH8" s="209">
        <f t="shared" si="46"/>
        <v>0</v>
      </c>
      <c r="FI8" s="209">
        <f t="shared" si="46"/>
        <v>0</v>
      </c>
      <c r="FJ8" s="209">
        <f t="shared" si="46"/>
        <v>0</v>
      </c>
      <c r="FK8" s="209">
        <f t="shared" si="46"/>
        <v>0</v>
      </c>
      <c r="FL8" s="209">
        <f t="shared" si="46"/>
        <v>0</v>
      </c>
      <c r="FM8" s="209">
        <f t="shared" si="46"/>
        <v>0</v>
      </c>
      <c r="FN8" s="209">
        <f t="shared" si="46"/>
        <v>0</v>
      </c>
      <c r="FO8" s="209">
        <f t="shared" si="46"/>
        <v>0</v>
      </c>
      <c r="FP8" s="209">
        <f t="shared" si="46"/>
        <v>0</v>
      </c>
      <c r="FQ8" s="209">
        <f t="shared" si="46"/>
        <v>0</v>
      </c>
      <c r="FR8" s="209">
        <f t="shared" si="46"/>
        <v>0</v>
      </c>
      <c r="FS8" s="209">
        <f t="shared" ref="FS8:GX8" si="47">IF(FS7&gt;FS6,"+"&amp;(FS7-FS6),FS7-FS6)</f>
        <v>0</v>
      </c>
      <c r="FT8" s="209">
        <f t="shared" si="47"/>
        <v>0</v>
      </c>
      <c r="FU8" s="209">
        <f t="shared" si="47"/>
        <v>0</v>
      </c>
      <c r="FV8" s="209">
        <f t="shared" si="47"/>
        <v>0</v>
      </c>
      <c r="FW8" s="209">
        <f t="shared" si="47"/>
        <v>0</v>
      </c>
      <c r="FX8" s="209">
        <f t="shared" si="47"/>
        <v>0</v>
      </c>
      <c r="FY8" s="209">
        <f t="shared" si="47"/>
        <v>0</v>
      </c>
      <c r="FZ8" s="209">
        <f t="shared" si="47"/>
        <v>0</v>
      </c>
      <c r="GA8" s="209">
        <f t="shared" si="47"/>
        <v>0</v>
      </c>
      <c r="GB8" s="209">
        <f t="shared" si="47"/>
        <v>0</v>
      </c>
      <c r="GC8" s="209">
        <f t="shared" si="47"/>
        <v>0</v>
      </c>
      <c r="GD8" s="209">
        <f t="shared" si="47"/>
        <v>0</v>
      </c>
      <c r="GE8" s="209">
        <f t="shared" si="47"/>
        <v>0</v>
      </c>
      <c r="GF8" s="209">
        <f t="shared" si="47"/>
        <v>0</v>
      </c>
      <c r="GG8" s="209">
        <f t="shared" si="47"/>
        <v>0</v>
      </c>
      <c r="GH8" s="209">
        <f t="shared" si="47"/>
        <v>0</v>
      </c>
      <c r="GI8" s="209">
        <f t="shared" si="47"/>
        <v>0</v>
      </c>
      <c r="GJ8" s="209">
        <f t="shared" si="47"/>
        <v>0</v>
      </c>
      <c r="GK8" s="209">
        <f t="shared" si="47"/>
        <v>0</v>
      </c>
      <c r="GL8" s="209">
        <f t="shared" si="47"/>
        <v>0</v>
      </c>
      <c r="GM8" s="209">
        <f t="shared" si="47"/>
        <v>0</v>
      </c>
      <c r="GN8" s="209">
        <f t="shared" si="47"/>
        <v>0</v>
      </c>
      <c r="GO8" s="209">
        <f t="shared" si="47"/>
        <v>0</v>
      </c>
      <c r="GP8" s="209">
        <f t="shared" si="47"/>
        <v>0</v>
      </c>
      <c r="GQ8" s="209">
        <f t="shared" si="47"/>
        <v>0</v>
      </c>
      <c r="GR8" s="209">
        <f t="shared" si="47"/>
        <v>0</v>
      </c>
      <c r="GS8" s="209">
        <f t="shared" si="47"/>
        <v>0</v>
      </c>
      <c r="GT8" s="209">
        <f t="shared" si="47"/>
        <v>0</v>
      </c>
      <c r="GU8" s="209">
        <f t="shared" si="47"/>
        <v>0</v>
      </c>
      <c r="GV8" s="209">
        <f t="shared" si="47"/>
        <v>0</v>
      </c>
      <c r="GW8" s="209">
        <f t="shared" si="47"/>
        <v>0</v>
      </c>
      <c r="GX8" s="209">
        <f t="shared" si="47"/>
        <v>0</v>
      </c>
      <c r="GY8" s="209">
        <f>IF(GY7&gt;GY6,"+"&amp;(GY7-GY6),GY7-GY6)</f>
        <v>0</v>
      </c>
      <c r="GZ8" s="209">
        <f>IF(GZ7&gt;GZ6,"+"&amp;(GZ7-GZ6),GZ7-GZ6)</f>
        <v>0</v>
      </c>
      <c r="HA8" s="209">
        <f>IF(HA7&gt;HA6,"+"&amp;(HA7-HA6),HA7-HA6)</f>
        <v>0</v>
      </c>
      <c r="HB8" s="209">
        <f>IF(HB7&gt;HB6,"+"&amp;(HB7-HB6),HB7-HB6)</f>
        <v>0</v>
      </c>
      <c r="HC8" s="209">
        <f>IF(HC7&gt;HC6,"+"&amp;(HC7-HC6),HC7-HC6)</f>
        <v>0</v>
      </c>
    </row>
    <row r="9" spans="1:211" s="132" customFormat="1" ht="15" customHeight="1">
      <c r="A9" s="129" t="s">
        <v>18</v>
      </c>
      <c r="B9" s="130">
        <f t="shared" ref="B9:AT9" si="48">IF(B6&lt;&gt;0,ROUND(B7*100/B6,1)," ")</f>
        <v>1.7</v>
      </c>
      <c r="C9" s="130" t="e">
        <f t="shared" si="48"/>
        <v>#REF!</v>
      </c>
      <c r="D9" s="130">
        <f t="shared" si="48"/>
        <v>4.9000000000000004</v>
      </c>
      <c r="E9" s="130" t="e">
        <f t="shared" si="48"/>
        <v>#REF!</v>
      </c>
      <c r="F9" s="130" t="e">
        <f t="shared" si="48"/>
        <v>#REF!</v>
      </c>
      <c r="G9" s="130">
        <f t="shared" si="48"/>
        <v>1.7</v>
      </c>
      <c r="H9" s="130" t="e">
        <f t="shared" si="48"/>
        <v>#REF!</v>
      </c>
      <c r="I9" s="130">
        <f t="shared" si="48"/>
        <v>4.9000000000000004</v>
      </c>
      <c r="J9" s="130" t="e">
        <f t="shared" si="48"/>
        <v>#REF!</v>
      </c>
      <c r="K9" s="130" t="e">
        <f t="shared" si="48"/>
        <v>#REF!</v>
      </c>
      <c r="L9" s="131">
        <f t="shared" si="48"/>
        <v>0</v>
      </c>
      <c r="M9" s="131" t="e">
        <f t="shared" si="48"/>
        <v>#REF!</v>
      </c>
      <c r="N9" s="131">
        <f t="shared" si="48"/>
        <v>2.6</v>
      </c>
      <c r="O9" s="131" t="e">
        <f t="shared" si="48"/>
        <v>#REF!</v>
      </c>
      <c r="P9" s="131" t="e">
        <f t="shared" si="48"/>
        <v>#REF!</v>
      </c>
      <c r="Q9" s="131">
        <f t="shared" si="48"/>
        <v>2</v>
      </c>
      <c r="R9" s="131" t="e">
        <f t="shared" si="48"/>
        <v>#REF!</v>
      </c>
      <c r="S9" s="131">
        <f t="shared" si="48"/>
        <v>0</v>
      </c>
      <c r="T9" s="131" t="str">
        <f t="shared" si="48"/>
        <v xml:space="preserve"> </v>
      </c>
      <c r="U9" s="131" t="e">
        <f t="shared" si="48"/>
        <v>#REF!</v>
      </c>
      <c r="V9" s="131">
        <f t="shared" si="48"/>
        <v>0</v>
      </c>
      <c r="W9" s="131" t="e">
        <f t="shared" si="48"/>
        <v>#REF!</v>
      </c>
      <c r="X9" s="131">
        <f t="shared" si="48"/>
        <v>0</v>
      </c>
      <c r="Y9" s="131" t="str">
        <f t="shared" si="48"/>
        <v xml:space="preserve"> </v>
      </c>
      <c r="Z9" s="131" t="e">
        <f t="shared" si="48"/>
        <v>#REF!</v>
      </c>
      <c r="AA9" s="131">
        <f t="shared" si="48"/>
        <v>0</v>
      </c>
      <c r="AB9" s="131" t="e">
        <f t="shared" si="48"/>
        <v>#REF!</v>
      </c>
      <c r="AC9" s="131">
        <f t="shared" si="48"/>
        <v>14.9</v>
      </c>
      <c r="AD9" s="131" t="str">
        <f t="shared" si="48"/>
        <v xml:space="preserve"> </v>
      </c>
      <c r="AE9" s="131" t="e">
        <f t="shared" si="48"/>
        <v>#REF!</v>
      </c>
      <c r="AF9" s="131">
        <f t="shared" si="48"/>
        <v>0</v>
      </c>
      <c r="AG9" s="131" t="e">
        <f t="shared" si="48"/>
        <v>#REF!</v>
      </c>
      <c r="AH9" s="131">
        <f t="shared" si="48"/>
        <v>8.6999999999999993</v>
      </c>
      <c r="AI9" s="131" t="str">
        <f t="shared" si="48"/>
        <v xml:space="preserve"> </v>
      </c>
      <c r="AJ9" s="131" t="e">
        <f t="shared" si="48"/>
        <v>#REF!</v>
      </c>
      <c r="AK9" s="131">
        <f t="shared" si="48"/>
        <v>5.0999999999999996</v>
      </c>
      <c r="AL9" s="131" t="e">
        <f t="shared" si="48"/>
        <v>#REF!</v>
      </c>
      <c r="AM9" s="131">
        <f t="shared" si="48"/>
        <v>4.7</v>
      </c>
      <c r="AN9" s="131" t="str">
        <f t="shared" si="48"/>
        <v xml:space="preserve"> </v>
      </c>
      <c r="AO9" s="131" t="e">
        <f t="shared" si="48"/>
        <v>#REF!</v>
      </c>
      <c r="AP9" s="130" t="str">
        <f t="shared" si="48"/>
        <v xml:space="preserve"> </v>
      </c>
      <c r="AQ9" s="130" t="e">
        <f t="shared" si="48"/>
        <v>#REF!</v>
      </c>
      <c r="AR9" s="130" t="str">
        <f t="shared" si="48"/>
        <v xml:space="preserve"> </v>
      </c>
      <c r="AS9" s="130" t="str">
        <f t="shared" si="48"/>
        <v xml:space="preserve"> </v>
      </c>
      <c r="AT9" s="130" t="e">
        <f t="shared" si="48"/>
        <v>#REF!</v>
      </c>
      <c r="AU9" s="131" t="str">
        <f t="shared" ref="AU9:BZ9" si="49">IF(AU6&lt;&gt;0,ROUND(AU7*100/AU6,1)," ")</f>
        <v xml:space="preserve"> </v>
      </c>
      <c r="AV9" s="131" t="e">
        <f t="shared" si="49"/>
        <v>#REF!</v>
      </c>
      <c r="AW9" s="131" t="str">
        <f t="shared" si="49"/>
        <v xml:space="preserve"> </v>
      </c>
      <c r="AX9" s="131" t="str">
        <f t="shared" si="49"/>
        <v xml:space="preserve"> </v>
      </c>
      <c r="AY9" s="131" t="e">
        <f t="shared" si="49"/>
        <v>#REF!</v>
      </c>
      <c r="AZ9" s="131" t="str">
        <f t="shared" si="49"/>
        <v xml:space="preserve"> </v>
      </c>
      <c r="BA9" s="131" t="str">
        <f t="shared" si="49"/>
        <v xml:space="preserve"> </v>
      </c>
      <c r="BB9" s="131" t="str">
        <f t="shared" si="49"/>
        <v xml:space="preserve"> </v>
      </c>
      <c r="BC9" s="131" t="str">
        <f t="shared" si="49"/>
        <v xml:space="preserve"> </v>
      </c>
      <c r="BD9" s="131" t="str">
        <f t="shared" si="49"/>
        <v xml:space="preserve"> </v>
      </c>
      <c r="BE9" s="131" t="str">
        <f t="shared" si="49"/>
        <v xml:space="preserve"> </v>
      </c>
      <c r="BF9" s="131" t="e">
        <f t="shared" si="49"/>
        <v>#REF!</v>
      </c>
      <c r="BG9" s="131" t="str">
        <f t="shared" si="49"/>
        <v xml:space="preserve"> </v>
      </c>
      <c r="BH9" s="131" t="str">
        <f t="shared" si="49"/>
        <v xml:space="preserve"> </v>
      </c>
      <c r="BI9" s="131" t="e">
        <f t="shared" si="49"/>
        <v>#REF!</v>
      </c>
      <c r="BJ9" s="131" t="str">
        <f t="shared" si="49"/>
        <v xml:space="preserve"> </v>
      </c>
      <c r="BK9" s="131" t="e">
        <f t="shared" si="49"/>
        <v>#REF!</v>
      </c>
      <c r="BL9" s="131" t="str">
        <f t="shared" si="49"/>
        <v xml:space="preserve"> </v>
      </c>
      <c r="BM9" s="131" t="str">
        <f t="shared" si="49"/>
        <v xml:space="preserve"> </v>
      </c>
      <c r="BN9" s="131" t="e">
        <f t="shared" si="49"/>
        <v>#REF!</v>
      </c>
      <c r="BO9" s="131" t="str">
        <f t="shared" si="49"/>
        <v xml:space="preserve"> </v>
      </c>
      <c r="BP9" s="131" t="e">
        <f t="shared" si="49"/>
        <v>#REF!</v>
      </c>
      <c r="BQ9" s="131" t="str">
        <f t="shared" si="49"/>
        <v xml:space="preserve"> </v>
      </c>
      <c r="BR9" s="131" t="str">
        <f t="shared" si="49"/>
        <v xml:space="preserve"> </v>
      </c>
      <c r="BS9" s="131" t="e">
        <f t="shared" si="49"/>
        <v>#REF!</v>
      </c>
      <c r="BT9" s="131" t="str">
        <f t="shared" si="49"/>
        <v xml:space="preserve"> </v>
      </c>
      <c r="BU9" s="131" t="e">
        <f t="shared" si="49"/>
        <v>#REF!</v>
      </c>
      <c r="BV9" s="131" t="str">
        <f t="shared" si="49"/>
        <v xml:space="preserve"> </v>
      </c>
      <c r="BW9" s="131" t="str">
        <f t="shared" si="49"/>
        <v xml:space="preserve"> </v>
      </c>
      <c r="BX9" s="131" t="e">
        <f t="shared" si="49"/>
        <v>#REF!</v>
      </c>
      <c r="BY9" s="131" t="str">
        <f t="shared" si="49"/>
        <v xml:space="preserve"> </v>
      </c>
      <c r="BZ9" s="131" t="str">
        <f t="shared" si="49"/>
        <v xml:space="preserve"> </v>
      </c>
      <c r="CA9" s="131" t="str">
        <f t="shared" ref="CA9:DF9" si="50">IF(CA6&lt;&gt;0,ROUND(CA7*100/CA6,1)," ")</f>
        <v xml:space="preserve"> </v>
      </c>
      <c r="CB9" s="131" t="str">
        <f t="shared" si="50"/>
        <v xml:space="preserve"> </v>
      </c>
      <c r="CC9" s="131" t="str">
        <f t="shared" si="50"/>
        <v xml:space="preserve"> </v>
      </c>
      <c r="CD9" s="131" t="str">
        <f t="shared" si="50"/>
        <v xml:space="preserve"> </v>
      </c>
      <c r="CE9" s="131" t="str">
        <f t="shared" si="50"/>
        <v xml:space="preserve"> </v>
      </c>
      <c r="CF9" s="131" t="str">
        <f t="shared" si="50"/>
        <v xml:space="preserve"> </v>
      </c>
      <c r="CG9" s="131" t="str">
        <f t="shared" si="50"/>
        <v xml:space="preserve"> </v>
      </c>
      <c r="CH9" s="131" t="str">
        <f t="shared" si="50"/>
        <v xml:space="preserve"> </v>
      </c>
      <c r="CI9" s="131" t="str">
        <f t="shared" si="50"/>
        <v xml:space="preserve"> </v>
      </c>
      <c r="CJ9" s="131" t="str">
        <f t="shared" si="50"/>
        <v xml:space="preserve"> </v>
      </c>
      <c r="CK9" s="131" t="str">
        <f t="shared" si="50"/>
        <v xml:space="preserve"> </v>
      </c>
      <c r="CL9" s="131" t="str">
        <f t="shared" si="50"/>
        <v xml:space="preserve"> </v>
      </c>
      <c r="CM9" s="131" t="str">
        <f t="shared" si="50"/>
        <v xml:space="preserve"> </v>
      </c>
      <c r="CN9" s="131" t="str">
        <f t="shared" si="50"/>
        <v xml:space="preserve"> </v>
      </c>
      <c r="CO9" s="131" t="str">
        <f t="shared" si="50"/>
        <v xml:space="preserve"> </v>
      </c>
      <c r="CP9" s="131" t="str">
        <f t="shared" si="50"/>
        <v xml:space="preserve"> </v>
      </c>
      <c r="CQ9" s="131" t="str">
        <f t="shared" si="50"/>
        <v xml:space="preserve"> </v>
      </c>
      <c r="CR9" s="131" t="str">
        <f t="shared" si="50"/>
        <v xml:space="preserve"> </v>
      </c>
      <c r="CS9" s="131" t="str">
        <f t="shared" si="50"/>
        <v xml:space="preserve"> </v>
      </c>
      <c r="CT9" s="131" t="str">
        <f t="shared" si="50"/>
        <v xml:space="preserve"> </v>
      </c>
      <c r="CU9" s="131" t="str">
        <f t="shared" si="50"/>
        <v xml:space="preserve"> </v>
      </c>
      <c r="CV9" s="131" t="str">
        <f t="shared" si="50"/>
        <v xml:space="preserve"> </v>
      </c>
      <c r="CW9" s="131" t="str">
        <f t="shared" si="50"/>
        <v xml:space="preserve"> </v>
      </c>
      <c r="CX9" s="131" t="str">
        <f t="shared" si="50"/>
        <v xml:space="preserve"> </v>
      </c>
      <c r="CY9" s="131" t="str">
        <f t="shared" si="50"/>
        <v xml:space="preserve"> </v>
      </c>
      <c r="CZ9" s="131" t="str">
        <f t="shared" si="50"/>
        <v xml:space="preserve"> </v>
      </c>
      <c r="DA9" s="131" t="str">
        <f t="shared" si="50"/>
        <v xml:space="preserve"> </v>
      </c>
      <c r="DB9" s="131" t="str">
        <f t="shared" si="50"/>
        <v xml:space="preserve"> </v>
      </c>
      <c r="DC9" s="131" t="str">
        <f t="shared" si="50"/>
        <v xml:space="preserve"> </v>
      </c>
      <c r="DD9" s="131" t="str">
        <f t="shared" si="50"/>
        <v xml:space="preserve"> </v>
      </c>
      <c r="DE9" s="131" t="str">
        <f t="shared" si="50"/>
        <v xml:space="preserve"> </v>
      </c>
      <c r="DF9" s="131" t="str">
        <f t="shared" si="50"/>
        <v xml:space="preserve"> </v>
      </c>
      <c r="DG9" s="131" t="str">
        <f t="shared" ref="DG9:EL9" si="51">IF(DG6&lt;&gt;0,ROUND(DG7*100/DG6,1)," ")</f>
        <v xml:space="preserve"> </v>
      </c>
      <c r="DH9" s="131" t="str">
        <f t="shared" si="51"/>
        <v xml:space="preserve"> </v>
      </c>
      <c r="DI9" s="131" t="str">
        <f t="shared" si="51"/>
        <v xml:space="preserve"> </v>
      </c>
      <c r="DJ9" s="131" t="str">
        <f t="shared" si="51"/>
        <v xml:space="preserve"> </v>
      </c>
      <c r="DK9" s="131" t="str">
        <f t="shared" si="51"/>
        <v xml:space="preserve"> </v>
      </c>
      <c r="DL9" s="131" t="str">
        <f t="shared" si="51"/>
        <v xml:space="preserve"> </v>
      </c>
      <c r="DM9" s="131" t="str">
        <f t="shared" si="51"/>
        <v xml:space="preserve"> </v>
      </c>
      <c r="DN9" s="131" t="str">
        <f t="shared" si="51"/>
        <v xml:space="preserve"> </v>
      </c>
      <c r="DO9" s="131" t="str">
        <f t="shared" si="51"/>
        <v xml:space="preserve"> </v>
      </c>
      <c r="DP9" s="131" t="str">
        <f t="shared" si="51"/>
        <v xml:space="preserve"> </v>
      </c>
      <c r="DQ9" s="131" t="str">
        <f t="shared" si="51"/>
        <v xml:space="preserve"> </v>
      </c>
      <c r="DR9" s="131" t="str">
        <f t="shared" si="51"/>
        <v xml:space="preserve"> </v>
      </c>
      <c r="DS9" s="131" t="str">
        <f t="shared" si="51"/>
        <v xml:space="preserve"> </v>
      </c>
      <c r="DT9" s="131" t="str">
        <f t="shared" si="51"/>
        <v xml:space="preserve"> </v>
      </c>
      <c r="DU9" s="131" t="str">
        <f t="shared" si="51"/>
        <v xml:space="preserve"> </v>
      </c>
      <c r="DV9" s="131" t="str">
        <f t="shared" si="51"/>
        <v xml:space="preserve"> </v>
      </c>
      <c r="DW9" s="131" t="str">
        <f t="shared" si="51"/>
        <v xml:space="preserve"> </v>
      </c>
      <c r="DX9" s="131" t="str">
        <f t="shared" si="51"/>
        <v xml:space="preserve"> </v>
      </c>
      <c r="DY9" s="131" t="str">
        <f t="shared" si="51"/>
        <v xml:space="preserve"> </v>
      </c>
      <c r="DZ9" s="131" t="str">
        <f t="shared" si="51"/>
        <v xml:space="preserve"> </v>
      </c>
      <c r="EA9" s="131" t="str">
        <f t="shared" si="51"/>
        <v xml:space="preserve"> </v>
      </c>
      <c r="EB9" s="131" t="str">
        <f t="shared" si="51"/>
        <v xml:space="preserve"> </v>
      </c>
      <c r="EC9" s="131" t="str">
        <f t="shared" si="51"/>
        <v xml:space="preserve"> </v>
      </c>
      <c r="ED9" s="131" t="str">
        <f t="shared" si="51"/>
        <v xml:space="preserve"> </v>
      </c>
      <c r="EE9" s="131" t="str">
        <f t="shared" si="51"/>
        <v xml:space="preserve"> </v>
      </c>
      <c r="EF9" s="131" t="str">
        <f t="shared" si="51"/>
        <v xml:space="preserve"> </v>
      </c>
      <c r="EG9" s="131" t="str">
        <f t="shared" si="51"/>
        <v xml:space="preserve"> </v>
      </c>
      <c r="EH9" s="131" t="str">
        <f t="shared" si="51"/>
        <v xml:space="preserve"> </v>
      </c>
      <c r="EI9" s="131" t="str">
        <f t="shared" si="51"/>
        <v xml:space="preserve"> </v>
      </c>
      <c r="EJ9" s="131" t="str">
        <f t="shared" si="51"/>
        <v xml:space="preserve"> </v>
      </c>
      <c r="EK9" s="131" t="str">
        <f t="shared" si="51"/>
        <v xml:space="preserve"> </v>
      </c>
      <c r="EL9" s="131" t="str">
        <f t="shared" si="51"/>
        <v xml:space="preserve"> </v>
      </c>
      <c r="EM9" s="131" t="str">
        <f t="shared" ref="EM9:FR9" si="52">IF(EM6&lt;&gt;0,ROUND(EM7*100/EM6,1)," ")</f>
        <v xml:space="preserve"> </v>
      </c>
      <c r="EN9" s="131" t="str">
        <f t="shared" si="52"/>
        <v xml:space="preserve"> </v>
      </c>
      <c r="EO9" s="131" t="str">
        <f t="shared" si="52"/>
        <v xml:space="preserve"> </v>
      </c>
      <c r="EP9" s="131" t="str">
        <f t="shared" si="52"/>
        <v xml:space="preserve"> </v>
      </c>
      <c r="EQ9" s="131" t="str">
        <f t="shared" si="52"/>
        <v xml:space="preserve"> </v>
      </c>
      <c r="ER9" s="131" t="str">
        <f t="shared" si="52"/>
        <v xml:space="preserve"> </v>
      </c>
      <c r="ES9" s="131" t="str">
        <f t="shared" si="52"/>
        <v xml:space="preserve"> </v>
      </c>
      <c r="ET9" s="131" t="str">
        <f t="shared" si="52"/>
        <v xml:space="preserve"> </v>
      </c>
      <c r="EU9" s="131" t="str">
        <f t="shared" si="52"/>
        <v xml:space="preserve"> </v>
      </c>
      <c r="EV9" s="131" t="str">
        <f t="shared" si="52"/>
        <v xml:space="preserve"> </v>
      </c>
      <c r="EW9" s="131" t="str">
        <f t="shared" si="52"/>
        <v xml:space="preserve"> </v>
      </c>
      <c r="EX9" s="131" t="str">
        <f t="shared" si="52"/>
        <v xml:space="preserve"> </v>
      </c>
      <c r="EY9" s="131" t="str">
        <f t="shared" si="52"/>
        <v xml:space="preserve"> </v>
      </c>
      <c r="EZ9" s="131" t="str">
        <f t="shared" si="52"/>
        <v xml:space="preserve"> </v>
      </c>
      <c r="FA9" s="131" t="str">
        <f t="shared" si="52"/>
        <v xml:space="preserve"> </v>
      </c>
      <c r="FB9" s="131" t="str">
        <f t="shared" si="52"/>
        <v xml:space="preserve"> </v>
      </c>
      <c r="FC9" s="131" t="str">
        <f t="shared" si="52"/>
        <v xml:space="preserve"> </v>
      </c>
      <c r="FD9" s="131" t="str">
        <f t="shared" si="52"/>
        <v xml:space="preserve"> </v>
      </c>
      <c r="FE9" s="131" t="str">
        <f t="shared" si="52"/>
        <v xml:space="preserve"> </v>
      </c>
      <c r="FF9" s="131" t="str">
        <f t="shared" si="52"/>
        <v xml:space="preserve"> </v>
      </c>
      <c r="FG9" s="131" t="str">
        <f t="shared" si="52"/>
        <v xml:space="preserve"> </v>
      </c>
      <c r="FH9" s="131" t="str">
        <f t="shared" si="52"/>
        <v xml:space="preserve"> </v>
      </c>
      <c r="FI9" s="131" t="str">
        <f t="shared" si="52"/>
        <v xml:space="preserve"> </v>
      </c>
      <c r="FJ9" s="131" t="str">
        <f t="shared" si="52"/>
        <v xml:space="preserve"> </v>
      </c>
      <c r="FK9" s="131" t="str">
        <f t="shared" si="52"/>
        <v xml:space="preserve"> </v>
      </c>
      <c r="FL9" s="131" t="str">
        <f t="shared" si="52"/>
        <v xml:space="preserve"> </v>
      </c>
      <c r="FM9" s="131" t="str">
        <f t="shared" si="52"/>
        <v xml:space="preserve"> </v>
      </c>
      <c r="FN9" s="131" t="str">
        <f t="shared" si="52"/>
        <v xml:space="preserve"> </v>
      </c>
      <c r="FO9" s="131" t="str">
        <f t="shared" si="52"/>
        <v xml:space="preserve"> </v>
      </c>
      <c r="FP9" s="131" t="str">
        <f t="shared" si="52"/>
        <v xml:space="preserve"> </v>
      </c>
      <c r="FQ9" s="131" t="str">
        <f t="shared" si="52"/>
        <v xml:space="preserve"> </v>
      </c>
      <c r="FR9" s="131" t="str">
        <f t="shared" si="52"/>
        <v xml:space="preserve"> </v>
      </c>
      <c r="FS9" s="131" t="str">
        <f t="shared" ref="FS9:HC9" si="53">IF(FS6&lt;&gt;0,ROUND(FS7*100/FS6,1)," ")</f>
        <v xml:space="preserve"> </v>
      </c>
      <c r="FT9" s="131" t="str">
        <f t="shared" si="53"/>
        <v xml:space="preserve"> </v>
      </c>
      <c r="FU9" s="131" t="str">
        <f t="shared" si="53"/>
        <v xml:space="preserve"> </v>
      </c>
      <c r="FV9" s="131" t="str">
        <f t="shared" si="53"/>
        <v xml:space="preserve"> </v>
      </c>
      <c r="FW9" s="131" t="str">
        <f t="shared" si="53"/>
        <v xml:space="preserve"> </v>
      </c>
      <c r="FX9" s="131" t="str">
        <f t="shared" si="53"/>
        <v xml:space="preserve"> </v>
      </c>
      <c r="FY9" s="131" t="str">
        <f t="shared" si="53"/>
        <v xml:space="preserve"> </v>
      </c>
      <c r="FZ9" s="131" t="str">
        <f t="shared" si="53"/>
        <v xml:space="preserve"> </v>
      </c>
      <c r="GA9" s="131" t="str">
        <f t="shared" si="53"/>
        <v xml:space="preserve"> </v>
      </c>
      <c r="GB9" s="131" t="str">
        <f t="shared" si="53"/>
        <v xml:space="preserve"> </v>
      </c>
      <c r="GC9" s="131" t="str">
        <f t="shared" si="53"/>
        <v xml:space="preserve"> </v>
      </c>
      <c r="GD9" s="131" t="str">
        <f t="shared" si="53"/>
        <v xml:space="preserve"> </v>
      </c>
      <c r="GE9" s="131" t="str">
        <f t="shared" si="53"/>
        <v xml:space="preserve"> </v>
      </c>
      <c r="GF9" s="131" t="str">
        <f t="shared" si="53"/>
        <v xml:space="preserve"> </v>
      </c>
      <c r="GG9" s="131" t="str">
        <f t="shared" si="53"/>
        <v xml:space="preserve"> </v>
      </c>
      <c r="GH9" s="131" t="str">
        <f t="shared" si="53"/>
        <v xml:space="preserve"> </v>
      </c>
      <c r="GI9" s="131" t="str">
        <f t="shared" si="53"/>
        <v xml:space="preserve"> </v>
      </c>
      <c r="GJ9" s="131" t="str">
        <f t="shared" si="53"/>
        <v xml:space="preserve"> </v>
      </c>
      <c r="GK9" s="131" t="str">
        <f t="shared" si="53"/>
        <v xml:space="preserve"> </v>
      </c>
      <c r="GL9" s="131" t="str">
        <f t="shared" si="53"/>
        <v xml:space="preserve"> </v>
      </c>
      <c r="GM9" s="131" t="str">
        <f t="shared" si="53"/>
        <v xml:space="preserve"> </v>
      </c>
      <c r="GN9" s="131" t="str">
        <f t="shared" si="53"/>
        <v xml:space="preserve"> </v>
      </c>
      <c r="GO9" s="131" t="str">
        <f t="shared" si="53"/>
        <v xml:space="preserve"> </v>
      </c>
      <c r="GP9" s="131" t="str">
        <f t="shared" si="53"/>
        <v xml:space="preserve"> </v>
      </c>
      <c r="GQ9" s="131" t="str">
        <f t="shared" si="53"/>
        <v xml:space="preserve"> </v>
      </c>
      <c r="GR9" s="131" t="str">
        <f t="shared" si="53"/>
        <v xml:space="preserve"> </v>
      </c>
      <c r="GS9" s="131" t="str">
        <f t="shared" si="53"/>
        <v xml:space="preserve"> </v>
      </c>
      <c r="GT9" s="131" t="str">
        <f t="shared" si="53"/>
        <v xml:space="preserve"> </v>
      </c>
      <c r="GU9" s="131" t="str">
        <f t="shared" si="53"/>
        <v xml:space="preserve"> </v>
      </c>
      <c r="GV9" s="131" t="str">
        <f t="shared" si="53"/>
        <v xml:space="preserve"> </v>
      </c>
      <c r="GW9" s="131" t="str">
        <f t="shared" si="53"/>
        <v xml:space="preserve"> </v>
      </c>
      <c r="GX9" s="131" t="str">
        <f t="shared" si="53"/>
        <v xml:space="preserve"> </v>
      </c>
      <c r="GY9" s="131" t="str">
        <f t="shared" si="53"/>
        <v xml:space="preserve"> </v>
      </c>
      <c r="GZ9" s="131" t="str">
        <f t="shared" si="53"/>
        <v xml:space="preserve"> </v>
      </c>
      <c r="HA9" s="131" t="str">
        <f t="shared" si="53"/>
        <v xml:space="preserve"> </v>
      </c>
      <c r="HB9" s="131" t="str">
        <f t="shared" si="53"/>
        <v xml:space="preserve"> </v>
      </c>
      <c r="HC9" s="131" t="str">
        <f t="shared" si="53"/>
        <v xml:space="preserve"> </v>
      </c>
    </row>
    <row r="10" spans="1:211" s="38" customFormat="1" ht="15" customHeight="1">
      <c r="A10" s="116" t="s">
        <v>130</v>
      </c>
      <c r="B10" s="133">
        <f t="shared" ref="B10:E11" si="54">G10+AP10</f>
        <v>86849</v>
      </c>
      <c r="C10" s="133">
        <f t="shared" si="54"/>
        <v>565059</v>
      </c>
      <c r="D10" s="133">
        <f t="shared" si="54"/>
        <v>0</v>
      </c>
      <c r="E10" s="133">
        <f t="shared" si="54"/>
        <v>492401</v>
      </c>
      <c r="F10" s="134">
        <f>B10+C10+D10+E10</f>
        <v>1144309</v>
      </c>
      <c r="G10" s="133">
        <f t="shared" ref="G10:J11" si="55">L10+Q10+V10+AA10+AF10+AK10</f>
        <v>86849</v>
      </c>
      <c r="H10" s="133">
        <f t="shared" si="55"/>
        <v>563672</v>
      </c>
      <c r="I10" s="133">
        <f t="shared" si="55"/>
        <v>0</v>
      </c>
      <c r="J10" s="133">
        <f t="shared" si="55"/>
        <v>492401</v>
      </c>
      <c r="K10" s="134">
        <f>G10+H10+I10+J10</f>
        <v>1142922</v>
      </c>
      <c r="L10" s="213">
        <v>36349</v>
      </c>
      <c r="M10" s="213">
        <v>84538</v>
      </c>
      <c r="N10" s="213"/>
      <c r="O10" s="213">
        <v>492401</v>
      </c>
      <c r="P10" s="135">
        <f>L10+M10+N10+O10</f>
        <v>613288</v>
      </c>
      <c r="Q10" s="213">
        <v>7500</v>
      </c>
      <c r="R10" s="213">
        <v>64170</v>
      </c>
      <c r="S10" s="213"/>
      <c r="T10" s="213"/>
      <c r="U10" s="135">
        <f>Q10+R10+S10+T10</f>
        <v>71670</v>
      </c>
      <c r="V10" s="213">
        <v>11250</v>
      </c>
      <c r="W10" s="213">
        <v>166355</v>
      </c>
      <c r="X10" s="213"/>
      <c r="Y10" s="213"/>
      <c r="Z10" s="135">
        <f>V10+W10+X10+Y10</f>
        <v>177605</v>
      </c>
      <c r="AA10" s="213">
        <v>16750</v>
      </c>
      <c r="AB10" s="213">
        <v>139347</v>
      </c>
      <c r="AC10" s="213"/>
      <c r="AD10" s="213"/>
      <c r="AE10" s="135">
        <f>AA10+AB10+AC10+AD10</f>
        <v>156097</v>
      </c>
      <c r="AF10" s="213">
        <v>7500</v>
      </c>
      <c r="AG10" s="213">
        <v>43572</v>
      </c>
      <c r="AH10" s="213"/>
      <c r="AI10" s="213"/>
      <c r="AJ10" s="135">
        <f>AF10+AG10+AH10+AI10</f>
        <v>51072</v>
      </c>
      <c r="AK10" s="213">
        <v>7500</v>
      </c>
      <c r="AL10" s="213">
        <v>65690</v>
      </c>
      <c r="AM10" s="213"/>
      <c r="AN10" s="213"/>
      <c r="AO10" s="135">
        <f>AK10+AL10+AM10+AN10</f>
        <v>73190</v>
      </c>
      <c r="AP10" s="133">
        <f t="shared" ref="AP10:AS11" si="56">AU10+AZ10+BE10+BJ10+BO10+BT10+BY10+CD10+CI10+CN10+CS10+CX10+DC10+DH10+DM10+DR10+DW10+EB10+EG10+EL10+EQ10+EV10+FA10+FF10+FK10+FP10+FU10+FZ10+GE10+GJ10+GO10+GT10+GY10</f>
        <v>0</v>
      </c>
      <c r="AQ10" s="133">
        <f t="shared" si="56"/>
        <v>1387</v>
      </c>
      <c r="AR10" s="133">
        <f t="shared" si="56"/>
        <v>0</v>
      </c>
      <c r="AS10" s="133">
        <f t="shared" si="56"/>
        <v>0</v>
      </c>
      <c r="AT10" s="134">
        <f>AP10+AQ10+AR10+AS10</f>
        <v>1387</v>
      </c>
      <c r="AU10" s="213"/>
      <c r="AV10" s="213"/>
      <c r="AW10" s="213"/>
      <c r="AX10" s="213"/>
      <c r="AY10" s="135">
        <f>AU10+AV10+AW10+AX10</f>
        <v>0</v>
      </c>
      <c r="AZ10" s="213"/>
      <c r="BA10" s="213"/>
      <c r="BB10" s="213"/>
      <c r="BC10" s="213"/>
      <c r="BD10" s="135">
        <f>AZ10+BA10+BB10+BC10</f>
        <v>0</v>
      </c>
      <c r="BE10" s="213"/>
      <c r="BF10" s="213">
        <v>627</v>
      </c>
      <c r="BG10" s="213"/>
      <c r="BH10" s="213"/>
      <c r="BI10" s="135">
        <f>BE10+BF10+BG10+BH10</f>
        <v>627</v>
      </c>
      <c r="BJ10" s="213"/>
      <c r="BK10" s="213"/>
      <c r="BL10" s="213"/>
      <c r="BM10" s="213"/>
      <c r="BN10" s="135">
        <f>BJ10+BK10+BL10+BM10</f>
        <v>0</v>
      </c>
      <c r="BO10" s="213"/>
      <c r="BP10" s="213">
        <v>590</v>
      </c>
      <c r="BQ10" s="213"/>
      <c r="BR10" s="213"/>
      <c r="BS10" s="135">
        <f>BO10+BP10+BQ10+BR10</f>
        <v>590</v>
      </c>
      <c r="BT10" s="213"/>
      <c r="BU10" s="213">
        <v>170</v>
      </c>
      <c r="BV10" s="213"/>
      <c r="BW10" s="213"/>
      <c r="BX10" s="135">
        <f>BT10+BU10+BV10+BW10</f>
        <v>170</v>
      </c>
      <c r="BY10" s="213"/>
      <c r="BZ10" s="213"/>
      <c r="CA10" s="213"/>
      <c r="CB10" s="213"/>
      <c r="CC10" s="135">
        <f>BY10+BZ10+CA10+CB10</f>
        <v>0</v>
      </c>
      <c r="CD10" s="213"/>
      <c r="CE10" s="213"/>
      <c r="CF10" s="213"/>
      <c r="CG10" s="213"/>
      <c r="CH10" s="135">
        <f>CD10+CE10+CF10+CG10</f>
        <v>0</v>
      </c>
      <c r="CI10" s="213"/>
      <c r="CJ10" s="213"/>
      <c r="CK10" s="213"/>
      <c r="CL10" s="213"/>
      <c r="CM10" s="135">
        <f>CI10+CJ10+CK10+CL10</f>
        <v>0</v>
      </c>
      <c r="CN10" s="213"/>
      <c r="CO10" s="213"/>
      <c r="CP10" s="213"/>
      <c r="CQ10" s="213"/>
      <c r="CR10" s="135">
        <f>CN10+CO10+CP10+CQ10</f>
        <v>0</v>
      </c>
      <c r="CS10" s="213"/>
      <c r="CT10" s="213"/>
      <c r="CU10" s="213"/>
      <c r="CV10" s="213"/>
      <c r="CW10" s="135">
        <f>CS10+CT10+CU10+CV10</f>
        <v>0</v>
      </c>
      <c r="CX10" s="213"/>
      <c r="CY10" s="213"/>
      <c r="CZ10" s="213"/>
      <c r="DA10" s="213"/>
      <c r="DB10" s="135">
        <f>CX10+CY10+CZ10+DA10</f>
        <v>0</v>
      </c>
      <c r="DC10" s="213"/>
      <c r="DD10" s="213"/>
      <c r="DE10" s="213"/>
      <c r="DF10" s="213"/>
      <c r="DG10" s="135">
        <f>DC10+DD10+DE10+DF10</f>
        <v>0</v>
      </c>
      <c r="DH10" s="213"/>
      <c r="DI10" s="213"/>
      <c r="DJ10" s="213"/>
      <c r="DK10" s="213"/>
      <c r="DL10" s="135">
        <f>DH10+DI10+DJ10+DK10</f>
        <v>0</v>
      </c>
      <c r="DM10" s="213"/>
      <c r="DN10" s="213"/>
      <c r="DO10" s="213"/>
      <c r="DP10" s="213"/>
      <c r="DQ10" s="135">
        <f>DM10+DN10+DO10+DP10</f>
        <v>0</v>
      </c>
      <c r="DR10" s="213"/>
      <c r="DS10" s="213"/>
      <c r="DT10" s="213"/>
      <c r="DU10" s="213"/>
      <c r="DV10" s="135">
        <f>DR10+DS10+DT10+DU10</f>
        <v>0</v>
      </c>
      <c r="DW10" s="213"/>
      <c r="DX10" s="213"/>
      <c r="DY10" s="213"/>
      <c r="DZ10" s="213"/>
      <c r="EA10" s="135">
        <f>DW10+DX10+DY10+DZ10</f>
        <v>0</v>
      </c>
      <c r="EB10" s="213"/>
      <c r="EC10" s="213"/>
      <c r="ED10" s="213"/>
      <c r="EE10" s="213"/>
      <c r="EF10" s="135">
        <f>EB10+EC10+ED10+EE10</f>
        <v>0</v>
      </c>
      <c r="EG10" s="213"/>
      <c r="EH10" s="213"/>
      <c r="EI10" s="213"/>
      <c r="EJ10" s="213"/>
      <c r="EK10" s="135">
        <f>EG10+EH10+EI10+EJ10</f>
        <v>0</v>
      </c>
      <c r="EL10" s="213"/>
      <c r="EM10" s="213"/>
      <c r="EN10" s="213"/>
      <c r="EO10" s="213"/>
      <c r="EP10" s="135">
        <f>EL10+EM10+EN10+EO10</f>
        <v>0</v>
      </c>
      <c r="EQ10" s="213"/>
      <c r="ER10" s="213"/>
      <c r="ES10" s="213"/>
      <c r="ET10" s="213"/>
      <c r="EU10" s="135">
        <f>EQ10+ER10+ES10+ET10</f>
        <v>0</v>
      </c>
      <c r="EV10" s="213"/>
      <c r="EW10" s="213"/>
      <c r="EX10" s="213"/>
      <c r="EY10" s="213"/>
      <c r="EZ10" s="135">
        <f>EV10+EW10+EX10+EY10</f>
        <v>0</v>
      </c>
      <c r="FA10" s="213"/>
      <c r="FB10" s="213"/>
      <c r="FC10" s="213"/>
      <c r="FD10" s="213"/>
      <c r="FE10" s="135">
        <f>FA10+FB10+FC10+FD10</f>
        <v>0</v>
      </c>
      <c r="FF10" s="213"/>
      <c r="FG10" s="213"/>
      <c r="FH10" s="213"/>
      <c r="FI10" s="213"/>
      <c r="FJ10" s="135">
        <f>FF10+FG10+FH10+FI10</f>
        <v>0</v>
      </c>
      <c r="FK10" s="213"/>
      <c r="FL10" s="213"/>
      <c r="FM10" s="213"/>
      <c r="FN10" s="213"/>
      <c r="FO10" s="135">
        <f>FK10+FL10+FM10+FN10</f>
        <v>0</v>
      </c>
      <c r="FP10" s="213"/>
      <c r="FQ10" s="213"/>
      <c r="FR10" s="213"/>
      <c r="FS10" s="213"/>
      <c r="FT10" s="135">
        <f>FP10+FQ10+FR10+FS10</f>
        <v>0</v>
      </c>
      <c r="FU10" s="213"/>
      <c r="FV10" s="213"/>
      <c r="FW10" s="213"/>
      <c r="FX10" s="213"/>
      <c r="FY10" s="135">
        <f>FU10+FV10+FW10+FX10</f>
        <v>0</v>
      </c>
      <c r="FZ10" s="213"/>
      <c r="GA10" s="213"/>
      <c r="GB10" s="213"/>
      <c r="GC10" s="213"/>
      <c r="GD10" s="135">
        <f>FZ10+GA10+GB10+GC10</f>
        <v>0</v>
      </c>
      <c r="GE10" s="213"/>
      <c r="GF10" s="213"/>
      <c r="GG10" s="213"/>
      <c r="GH10" s="213"/>
      <c r="GI10" s="135">
        <f>GE10+GF10+GG10+GH10</f>
        <v>0</v>
      </c>
      <c r="GJ10" s="213"/>
      <c r="GK10" s="213"/>
      <c r="GL10" s="213"/>
      <c r="GM10" s="213"/>
      <c r="GN10" s="135">
        <f>GJ10+GK10+GL10+GM10</f>
        <v>0</v>
      </c>
      <c r="GO10" s="213"/>
      <c r="GP10" s="213"/>
      <c r="GQ10" s="213"/>
      <c r="GR10" s="213"/>
      <c r="GS10" s="135">
        <f>GO10+GP10+GQ10+GR10</f>
        <v>0</v>
      </c>
      <c r="GT10" s="213"/>
      <c r="GU10" s="213"/>
      <c r="GV10" s="213"/>
      <c r="GW10" s="213"/>
      <c r="GX10" s="135">
        <f>GT10+GU10+GV10+GW10</f>
        <v>0</v>
      </c>
      <c r="GY10" s="213"/>
      <c r="GZ10" s="213"/>
      <c r="HA10" s="213"/>
      <c r="HB10" s="213"/>
      <c r="HC10" s="135">
        <f>GY10+GZ10+HA10+HB10</f>
        <v>0</v>
      </c>
    </row>
    <row r="11" spans="1:211" s="38" customFormat="1" ht="15" customHeight="1">
      <c r="A11" s="46" t="s">
        <v>110</v>
      </c>
      <c r="B11" s="136">
        <f t="shared" si="54"/>
        <v>2319</v>
      </c>
      <c r="C11" s="136" t="e">
        <f t="shared" si="54"/>
        <v>#REF!</v>
      </c>
      <c r="D11" s="136">
        <f t="shared" si="54"/>
        <v>0</v>
      </c>
      <c r="E11" s="136" t="e">
        <f t="shared" si="54"/>
        <v>#REF!</v>
      </c>
      <c r="F11" s="137" t="e">
        <f>B11+C11+D11+E11</f>
        <v>#REF!</v>
      </c>
      <c r="G11" s="136">
        <f>L11+Q11+V11+AA11+AF11+AK11</f>
        <v>2319</v>
      </c>
      <c r="H11" s="136" t="e">
        <f t="shared" si="55"/>
        <v>#REF!</v>
      </c>
      <c r="I11" s="136">
        <f t="shared" si="55"/>
        <v>0</v>
      </c>
      <c r="J11" s="136" t="e">
        <f t="shared" si="55"/>
        <v>#REF!</v>
      </c>
      <c r="K11" s="137" t="e">
        <f>G11+H11+I11+J11</f>
        <v>#REF!</v>
      </c>
      <c r="L11" s="117"/>
      <c r="M11" s="138" t="e">
        <f>P11-L11-N11-O11</f>
        <v>#REF!</v>
      </c>
      <c r="N11" s="117"/>
      <c r="O11" s="117" t="e">
        <f>#REF!+#REF!</f>
        <v>#REF!</v>
      </c>
      <c r="P11" s="139" t="e">
        <f>#REF!</f>
        <v>#REF!</v>
      </c>
      <c r="Q11" s="117">
        <v>2319</v>
      </c>
      <c r="R11" s="138" t="e">
        <f>U11-Q11-S11-T11</f>
        <v>#REF!</v>
      </c>
      <c r="S11" s="117"/>
      <c r="T11" s="117"/>
      <c r="U11" s="139" t="e">
        <f>#REF!</f>
        <v>#REF!</v>
      </c>
      <c r="V11" s="117"/>
      <c r="W11" s="138" t="e">
        <f>Z11-V11-X11-Y11</f>
        <v>#REF!</v>
      </c>
      <c r="X11" s="117"/>
      <c r="Y11" s="117"/>
      <c r="Z11" s="139" t="e">
        <f>#REF!</f>
        <v>#REF!</v>
      </c>
      <c r="AA11" s="117"/>
      <c r="AB11" s="138" t="e">
        <f>AE11-AA11-AC11-AD11</f>
        <v>#REF!</v>
      </c>
      <c r="AC11" s="117"/>
      <c r="AD11" s="117"/>
      <c r="AE11" s="139" t="e">
        <f>#REF!</f>
        <v>#REF!</v>
      </c>
      <c r="AF11" s="117"/>
      <c r="AG11" s="138" t="e">
        <f>AJ11-AF11-AH11-AI11</f>
        <v>#REF!</v>
      </c>
      <c r="AH11" s="117"/>
      <c r="AI11" s="117"/>
      <c r="AJ11" s="139" t="e">
        <f>#REF!</f>
        <v>#REF!</v>
      </c>
      <c r="AK11" s="117"/>
      <c r="AL11" s="138" t="e">
        <f>AO11-AK11-AM11-AN11</f>
        <v>#REF!</v>
      </c>
      <c r="AM11" s="117"/>
      <c r="AN11" s="117"/>
      <c r="AO11" s="139" t="e">
        <f>#REF!</f>
        <v>#REF!</v>
      </c>
      <c r="AP11" s="136">
        <f t="shared" si="56"/>
        <v>0</v>
      </c>
      <c r="AQ11" s="136" t="e">
        <f t="shared" si="56"/>
        <v>#REF!</v>
      </c>
      <c r="AR11" s="136">
        <f t="shared" si="56"/>
        <v>0</v>
      </c>
      <c r="AS11" s="136">
        <f t="shared" si="56"/>
        <v>0</v>
      </c>
      <c r="AT11" s="137" t="e">
        <f>AP11+AQ11+AR11+AS11</f>
        <v>#REF!</v>
      </c>
      <c r="AU11" s="117"/>
      <c r="AV11" s="138" t="e">
        <f>AY11-AU11-AW11-AX11</f>
        <v>#REF!</v>
      </c>
      <c r="AW11" s="117"/>
      <c r="AX11" s="117"/>
      <c r="AY11" s="139" t="e">
        <f>#REF!-#REF!-#REF!-#REF!</f>
        <v>#REF!</v>
      </c>
      <c r="AZ11" s="117"/>
      <c r="BA11" s="138" t="e">
        <f>BD11-AZ11-BB11-BC11</f>
        <v>#REF!</v>
      </c>
      <c r="BB11" s="117"/>
      <c r="BC11" s="117"/>
      <c r="BD11" s="139" t="e">
        <f>#REF!-#REF!-#REF!-#REF!</f>
        <v>#REF!</v>
      </c>
      <c r="BE11" s="117"/>
      <c r="BF11" s="138" t="e">
        <f>BI11-BE11-BG11-BH11</f>
        <v>#REF!</v>
      </c>
      <c r="BG11" s="117"/>
      <c r="BH11" s="117"/>
      <c r="BI11" s="139" t="e">
        <f>#REF!-#REF!-#REF!-#REF!</f>
        <v>#REF!</v>
      </c>
      <c r="BJ11" s="117"/>
      <c r="BK11" s="138" t="e">
        <f>BN11-BJ11-BL11-BM11</f>
        <v>#REF!</v>
      </c>
      <c r="BL11" s="117"/>
      <c r="BM11" s="117"/>
      <c r="BN11" s="139" t="e">
        <f>#REF!-#REF!-#REF!-#REF!</f>
        <v>#REF!</v>
      </c>
      <c r="BO11" s="117"/>
      <c r="BP11" s="138" t="e">
        <f>BS11-BO11-BQ11-BR11</f>
        <v>#REF!</v>
      </c>
      <c r="BQ11" s="117"/>
      <c r="BR11" s="117"/>
      <c r="BS11" s="139" t="e">
        <f>#REF!-#REF!-#REF!-#REF!</f>
        <v>#REF!</v>
      </c>
      <c r="BT11" s="117"/>
      <c r="BU11" s="138" t="e">
        <f>BX11-BT11-BV11-BW11</f>
        <v>#REF!</v>
      </c>
      <c r="BV11" s="117"/>
      <c r="BW11" s="117"/>
      <c r="BX11" s="139" t="e">
        <f>#REF!-#REF!-#REF!-#REF!</f>
        <v>#REF!</v>
      </c>
      <c r="BY11" s="117"/>
      <c r="BZ11" s="138" t="e">
        <f>CC11-BY11-CA11-CB11</f>
        <v>#REF!</v>
      </c>
      <c r="CA11" s="117"/>
      <c r="CB11" s="117"/>
      <c r="CC11" s="139" t="e">
        <f>#REF!-#REF!-#REF!-#REF!</f>
        <v>#REF!</v>
      </c>
      <c r="CD11" s="117"/>
      <c r="CE11" s="138">
        <f>CH11-CD11-CF11-CG11</f>
        <v>0</v>
      </c>
      <c r="CF11" s="117"/>
      <c r="CG11" s="117"/>
      <c r="CH11" s="139"/>
      <c r="CI11" s="117"/>
      <c r="CJ11" s="138">
        <f>CM11-CI11-CK11-CL11</f>
        <v>0</v>
      </c>
      <c r="CK11" s="117"/>
      <c r="CL11" s="117"/>
      <c r="CM11" s="139"/>
      <c r="CN11" s="117"/>
      <c r="CO11" s="138">
        <f>CR11-CN11-CP11-CQ11</f>
        <v>0</v>
      </c>
      <c r="CP11" s="117"/>
      <c r="CQ11" s="117"/>
      <c r="CR11" s="139"/>
      <c r="CS11" s="117"/>
      <c r="CT11" s="138">
        <f>CW11-CS11-CU11-CV11</f>
        <v>0</v>
      </c>
      <c r="CU11" s="117"/>
      <c r="CV11" s="117"/>
      <c r="CW11" s="139"/>
      <c r="CX11" s="117"/>
      <c r="CY11" s="138">
        <f>DB11-CX11-CZ11-DA11</f>
        <v>0</v>
      </c>
      <c r="CZ11" s="117"/>
      <c r="DA11" s="117"/>
      <c r="DB11" s="139"/>
      <c r="DC11" s="117"/>
      <c r="DD11" s="138">
        <f>DG11-DC11-DE11-DF11</f>
        <v>0</v>
      </c>
      <c r="DE11" s="117"/>
      <c r="DF11" s="117"/>
      <c r="DG11" s="139"/>
      <c r="DH11" s="117"/>
      <c r="DI11" s="138">
        <f>DL11-DH11-DJ11-DK11</f>
        <v>0</v>
      </c>
      <c r="DJ11" s="117"/>
      <c r="DK11" s="117"/>
      <c r="DL11" s="139"/>
      <c r="DM11" s="117"/>
      <c r="DN11" s="138">
        <f>DQ11-DM11-DO11-DP11</f>
        <v>0</v>
      </c>
      <c r="DO11" s="117"/>
      <c r="DP11" s="117"/>
      <c r="DQ11" s="139"/>
      <c r="DR11" s="117"/>
      <c r="DS11" s="138">
        <f>DV11-DR11-DT11-DU11</f>
        <v>0</v>
      </c>
      <c r="DT11" s="117"/>
      <c r="DU11" s="117"/>
      <c r="DV11" s="139"/>
      <c r="DW11" s="117"/>
      <c r="DX11" s="138">
        <f>EA11-DW11-DY11-DZ11</f>
        <v>0</v>
      </c>
      <c r="DY11" s="117"/>
      <c r="DZ11" s="117"/>
      <c r="EA11" s="139"/>
      <c r="EB11" s="117"/>
      <c r="EC11" s="138">
        <f>EF11-EB11-ED11-EE11</f>
        <v>0</v>
      </c>
      <c r="ED11" s="117"/>
      <c r="EE11" s="117"/>
      <c r="EF11" s="139"/>
      <c r="EG11" s="117"/>
      <c r="EH11" s="138">
        <f>EK11-EG11-EI11-EJ11</f>
        <v>0</v>
      </c>
      <c r="EI11" s="117"/>
      <c r="EJ11" s="117"/>
      <c r="EK11" s="139"/>
      <c r="EL11" s="117"/>
      <c r="EM11" s="138">
        <f>EP11-EL11-EN11-EO11</f>
        <v>0</v>
      </c>
      <c r="EN11" s="117"/>
      <c r="EO11" s="117"/>
      <c r="EP11" s="139"/>
      <c r="EQ11" s="117"/>
      <c r="ER11" s="138">
        <f>EU11-EQ11-ES11-ET11</f>
        <v>0</v>
      </c>
      <c r="ES11" s="117"/>
      <c r="ET11" s="117"/>
      <c r="EU11" s="139"/>
      <c r="EV11" s="117"/>
      <c r="EW11" s="138">
        <f>EZ11-EV11-EX11-EY11</f>
        <v>0</v>
      </c>
      <c r="EX11" s="117"/>
      <c r="EY11" s="117"/>
      <c r="EZ11" s="139"/>
      <c r="FA11" s="117"/>
      <c r="FB11" s="138">
        <f>FE11-FA11-FC11-FD11</f>
        <v>0</v>
      </c>
      <c r="FC11" s="117"/>
      <c r="FD11" s="117"/>
      <c r="FE11" s="139"/>
      <c r="FF11" s="117"/>
      <c r="FG11" s="138">
        <f>FJ11-FF11-FH11-FI11</f>
        <v>0</v>
      </c>
      <c r="FH11" s="117"/>
      <c r="FI11" s="117"/>
      <c r="FJ11" s="139"/>
      <c r="FK11" s="117"/>
      <c r="FL11" s="138">
        <f>FO11-FK11-FM11-FN11</f>
        <v>0</v>
      </c>
      <c r="FM11" s="117"/>
      <c r="FN11" s="117"/>
      <c r="FO11" s="139"/>
      <c r="FP11" s="117"/>
      <c r="FQ11" s="138">
        <f>FT11-FP11-FR11-FS11</f>
        <v>0</v>
      </c>
      <c r="FR11" s="117"/>
      <c r="FS11" s="117"/>
      <c r="FT11" s="139"/>
      <c r="FU11" s="117"/>
      <c r="FV11" s="138">
        <f>FY11-FU11-FW11-FX11</f>
        <v>0</v>
      </c>
      <c r="FW11" s="117"/>
      <c r="FX11" s="117"/>
      <c r="FY11" s="139"/>
      <c r="FZ11" s="117"/>
      <c r="GA11" s="138">
        <f>GD11-FZ11-GB11-GC11</f>
        <v>0</v>
      </c>
      <c r="GB11" s="117"/>
      <c r="GC11" s="117"/>
      <c r="GD11" s="139"/>
      <c r="GE11" s="117"/>
      <c r="GF11" s="138">
        <f>GI11-GE11-GG11-GH11</f>
        <v>0</v>
      </c>
      <c r="GG11" s="117"/>
      <c r="GH11" s="117"/>
      <c r="GI11" s="139"/>
      <c r="GJ11" s="117"/>
      <c r="GK11" s="138">
        <f>GN11-GJ11-GL11-GM11</f>
        <v>0</v>
      </c>
      <c r="GL11" s="117"/>
      <c r="GM11" s="117"/>
      <c r="GN11" s="139"/>
      <c r="GO11" s="117"/>
      <c r="GP11" s="138">
        <f>GS11-GO11-GQ11-GR11</f>
        <v>0</v>
      </c>
      <c r="GQ11" s="117"/>
      <c r="GR11" s="117"/>
      <c r="GS11" s="139"/>
      <c r="GT11" s="117"/>
      <c r="GU11" s="138">
        <f>GX11-GT11-GV11-GW11</f>
        <v>0</v>
      </c>
      <c r="GV11" s="117"/>
      <c r="GW11" s="117"/>
      <c r="GX11" s="139"/>
      <c r="GY11" s="117"/>
      <c r="GZ11" s="138">
        <f>HC11-GY11-HA11-HB11</f>
        <v>0</v>
      </c>
      <c r="HA11" s="117"/>
      <c r="HB11" s="117"/>
      <c r="HC11" s="139"/>
    </row>
    <row r="12" spans="1:211" s="38" customFormat="1" ht="15" customHeight="1">
      <c r="A12" s="126" t="s">
        <v>129</v>
      </c>
      <c r="B12" s="210">
        <f t="shared" ref="B12:AT12" si="57">IF(B11&gt;B10,"+"&amp;(B11-B10),B11-B10)</f>
        <v>-84530</v>
      </c>
      <c r="C12" s="210" t="e">
        <f t="shared" si="57"/>
        <v>#REF!</v>
      </c>
      <c r="D12" s="210">
        <f t="shared" si="57"/>
        <v>0</v>
      </c>
      <c r="E12" s="210" t="e">
        <f t="shared" si="57"/>
        <v>#REF!</v>
      </c>
      <c r="F12" s="208" t="e">
        <f t="shared" si="57"/>
        <v>#REF!</v>
      </c>
      <c r="G12" s="210">
        <f t="shared" si="57"/>
        <v>-84530</v>
      </c>
      <c r="H12" s="210" t="e">
        <f t="shared" si="57"/>
        <v>#REF!</v>
      </c>
      <c r="I12" s="210">
        <f t="shared" si="57"/>
        <v>0</v>
      </c>
      <c r="J12" s="210" t="e">
        <f t="shared" si="57"/>
        <v>#REF!</v>
      </c>
      <c r="K12" s="208" t="e">
        <f t="shared" si="57"/>
        <v>#REF!</v>
      </c>
      <c r="L12" s="210">
        <f t="shared" si="57"/>
        <v>-36349</v>
      </c>
      <c r="M12" s="210" t="e">
        <f t="shared" si="57"/>
        <v>#REF!</v>
      </c>
      <c r="N12" s="210">
        <f t="shared" si="57"/>
        <v>0</v>
      </c>
      <c r="O12" s="210" t="e">
        <f t="shared" si="57"/>
        <v>#REF!</v>
      </c>
      <c r="P12" s="209" t="e">
        <f t="shared" si="57"/>
        <v>#REF!</v>
      </c>
      <c r="Q12" s="210">
        <f t="shared" si="57"/>
        <v>-5181</v>
      </c>
      <c r="R12" s="210" t="e">
        <f t="shared" si="57"/>
        <v>#REF!</v>
      </c>
      <c r="S12" s="210">
        <f t="shared" si="57"/>
        <v>0</v>
      </c>
      <c r="T12" s="210">
        <f t="shared" si="57"/>
        <v>0</v>
      </c>
      <c r="U12" s="209" t="e">
        <f t="shared" si="57"/>
        <v>#REF!</v>
      </c>
      <c r="V12" s="210">
        <f t="shared" si="57"/>
        <v>-11250</v>
      </c>
      <c r="W12" s="210" t="e">
        <f t="shared" si="57"/>
        <v>#REF!</v>
      </c>
      <c r="X12" s="210">
        <f t="shared" si="57"/>
        <v>0</v>
      </c>
      <c r="Y12" s="210">
        <f t="shared" si="57"/>
        <v>0</v>
      </c>
      <c r="Z12" s="209" t="e">
        <f t="shared" si="57"/>
        <v>#REF!</v>
      </c>
      <c r="AA12" s="210">
        <f t="shared" si="57"/>
        <v>-16750</v>
      </c>
      <c r="AB12" s="210" t="e">
        <f t="shared" si="57"/>
        <v>#REF!</v>
      </c>
      <c r="AC12" s="210">
        <f t="shared" si="57"/>
        <v>0</v>
      </c>
      <c r="AD12" s="210">
        <f t="shared" si="57"/>
        <v>0</v>
      </c>
      <c r="AE12" s="209" t="e">
        <f t="shared" si="57"/>
        <v>#REF!</v>
      </c>
      <c r="AF12" s="210">
        <f t="shared" si="57"/>
        <v>-7500</v>
      </c>
      <c r="AG12" s="210" t="e">
        <f t="shared" si="57"/>
        <v>#REF!</v>
      </c>
      <c r="AH12" s="210">
        <f t="shared" si="57"/>
        <v>0</v>
      </c>
      <c r="AI12" s="210">
        <f t="shared" si="57"/>
        <v>0</v>
      </c>
      <c r="AJ12" s="209" t="e">
        <f t="shared" si="57"/>
        <v>#REF!</v>
      </c>
      <c r="AK12" s="210">
        <f t="shared" si="57"/>
        <v>-7500</v>
      </c>
      <c r="AL12" s="210" t="e">
        <f t="shared" si="57"/>
        <v>#REF!</v>
      </c>
      <c r="AM12" s="210">
        <f t="shared" si="57"/>
        <v>0</v>
      </c>
      <c r="AN12" s="210">
        <f t="shared" si="57"/>
        <v>0</v>
      </c>
      <c r="AO12" s="209" t="e">
        <f t="shared" si="57"/>
        <v>#REF!</v>
      </c>
      <c r="AP12" s="210">
        <f t="shared" si="57"/>
        <v>0</v>
      </c>
      <c r="AQ12" s="210" t="e">
        <f t="shared" si="57"/>
        <v>#REF!</v>
      </c>
      <c r="AR12" s="210">
        <f t="shared" si="57"/>
        <v>0</v>
      </c>
      <c r="AS12" s="210">
        <f t="shared" si="57"/>
        <v>0</v>
      </c>
      <c r="AT12" s="208" t="e">
        <f t="shared" si="57"/>
        <v>#REF!</v>
      </c>
      <c r="AU12" s="210">
        <f t="shared" ref="AU12:BZ12" si="58">IF(AU11&gt;AU10,"+"&amp;(AU11-AU10),AU11-AU10)</f>
        <v>0</v>
      </c>
      <c r="AV12" s="210" t="e">
        <f t="shared" si="58"/>
        <v>#REF!</v>
      </c>
      <c r="AW12" s="210">
        <f t="shared" si="58"/>
        <v>0</v>
      </c>
      <c r="AX12" s="210">
        <f t="shared" si="58"/>
        <v>0</v>
      </c>
      <c r="AY12" s="209" t="e">
        <f t="shared" si="58"/>
        <v>#REF!</v>
      </c>
      <c r="AZ12" s="210">
        <f t="shared" si="58"/>
        <v>0</v>
      </c>
      <c r="BA12" s="210" t="e">
        <f t="shared" si="58"/>
        <v>#REF!</v>
      </c>
      <c r="BB12" s="210">
        <f t="shared" si="58"/>
        <v>0</v>
      </c>
      <c r="BC12" s="210">
        <f t="shared" si="58"/>
        <v>0</v>
      </c>
      <c r="BD12" s="209" t="e">
        <f t="shared" si="58"/>
        <v>#REF!</v>
      </c>
      <c r="BE12" s="210">
        <f t="shared" si="58"/>
        <v>0</v>
      </c>
      <c r="BF12" s="210" t="e">
        <f t="shared" si="58"/>
        <v>#REF!</v>
      </c>
      <c r="BG12" s="210">
        <f t="shared" si="58"/>
        <v>0</v>
      </c>
      <c r="BH12" s="210">
        <f t="shared" si="58"/>
        <v>0</v>
      </c>
      <c r="BI12" s="209" t="e">
        <f t="shared" si="58"/>
        <v>#REF!</v>
      </c>
      <c r="BJ12" s="210">
        <f t="shared" si="58"/>
        <v>0</v>
      </c>
      <c r="BK12" s="210" t="e">
        <f t="shared" si="58"/>
        <v>#REF!</v>
      </c>
      <c r="BL12" s="210">
        <f t="shared" si="58"/>
        <v>0</v>
      </c>
      <c r="BM12" s="210">
        <f t="shared" si="58"/>
        <v>0</v>
      </c>
      <c r="BN12" s="209" t="e">
        <f t="shared" si="58"/>
        <v>#REF!</v>
      </c>
      <c r="BO12" s="210">
        <f t="shared" si="58"/>
        <v>0</v>
      </c>
      <c r="BP12" s="210" t="e">
        <f t="shared" si="58"/>
        <v>#REF!</v>
      </c>
      <c r="BQ12" s="210">
        <f t="shared" si="58"/>
        <v>0</v>
      </c>
      <c r="BR12" s="210">
        <f t="shared" si="58"/>
        <v>0</v>
      </c>
      <c r="BS12" s="209" t="e">
        <f t="shared" si="58"/>
        <v>#REF!</v>
      </c>
      <c r="BT12" s="210">
        <f t="shared" si="58"/>
        <v>0</v>
      </c>
      <c r="BU12" s="210" t="e">
        <f t="shared" si="58"/>
        <v>#REF!</v>
      </c>
      <c r="BV12" s="210">
        <f t="shared" si="58"/>
        <v>0</v>
      </c>
      <c r="BW12" s="210">
        <f t="shared" si="58"/>
        <v>0</v>
      </c>
      <c r="BX12" s="209" t="e">
        <f t="shared" si="58"/>
        <v>#REF!</v>
      </c>
      <c r="BY12" s="210">
        <f t="shared" si="58"/>
        <v>0</v>
      </c>
      <c r="BZ12" s="210" t="e">
        <f t="shared" si="58"/>
        <v>#REF!</v>
      </c>
      <c r="CA12" s="210">
        <f t="shared" ref="CA12:DF12" si="59">IF(CA11&gt;CA10,"+"&amp;(CA11-CA10),CA11-CA10)</f>
        <v>0</v>
      </c>
      <c r="CB12" s="210">
        <f t="shared" si="59"/>
        <v>0</v>
      </c>
      <c r="CC12" s="209" t="e">
        <f t="shared" si="59"/>
        <v>#REF!</v>
      </c>
      <c r="CD12" s="210">
        <f t="shared" si="59"/>
        <v>0</v>
      </c>
      <c r="CE12" s="210">
        <f t="shared" si="59"/>
        <v>0</v>
      </c>
      <c r="CF12" s="210">
        <f t="shared" si="59"/>
        <v>0</v>
      </c>
      <c r="CG12" s="210">
        <f t="shared" si="59"/>
        <v>0</v>
      </c>
      <c r="CH12" s="209">
        <f t="shared" si="59"/>
        <v>0</v>
      </c>
      <c r="CI12" s="210">
        <f t="shared" si="59"/>
        <v>0</v>
      </c>
      <c r="CJ12" s="210">
        <f t="shared" si="59"/>
        <v>0</v>
      </c>
      <c r="CK12" s="210">
        <f t="shared" si="59"/>
        <v>0</v>
      </c>
      <c r="CL12" s="210">
        <f t="shared" si="59"/>
        <v>0</v>
      </c>
      <c r="CM12" s="209">
        <f t="shared" si="59"/>
        <v>0</v>
      </c>
      <c r="CN12" s="210">
        <f t="shared" si="59"/>
        <v>0</v>
      </c>
      <c r="CO12" s="210">
        <f t="shared" si="59"/>
        <v>0</v>
      </c>
      <c r="CP12" s="210">
        <f t="shared" si="59"/>
        <v>0</v>
      </c>
      <c r="CQ12" s="210">
        <f t="shared" si="59"/>
        <v>0</v>
      </c>
      <c r="CR12" s="209">
        <f t="shared" si="59"/>
        <v>0</v>
      </c>
      <c r="CS12" s="210">
        <f t="shared" si="59"/>
        <v>0</v>
      </c>
      <c r="CT12" s="210">
        <f t="shared" si="59"/>
        <v>0</v>
      </c>
      <c r="CU12" s="210">
        <f t="shared" si="59"/>
        <v>0</v>
      </c>
      <c r="CV12" s="210">
        <f t="shared" si="59"/>
        <v>0</v>
      </c>
      <c r="CW12" s="209">
        <f t="shared" si="59"/>
        <v>0</v>
      </c>
      <c r="CX12" s="210">
        <f t="shared" si="59"/>
        <v>0</v>
      </c>
      <c r="CY12" s="210">
        <f t="shared" si="59"/>
        <v>0</v>
      </c>
      <c r="CZ12" s="210">
        <f t="shared" si="59"/>
        <v>0</v>
      </c>
      <c r="DA12" s="210">
        <f t="shared" si="59"/>
        <v>0</v>
      </c>
      <c r="DB12" s="209">
        <f t="shared" si="59"/>
        <v>0</v>
      </c>
      <c r="DC12" s="210">
        <f t="shared" si="59"/>
        <v>0</v>
      </c>
      <c r="DD12" s="210">
        <f t="shared" si="59"/>
        <v>0</v>
      </c>
      <c r="DE12" s="210">
        <f t="shared" si="59"/>
        <v>0</v>
      </c>
      <c r="DF12" s="210">
        <f t="shared" si="59"/>
        <v>0</v>
      </c>
      <c r="DG12" s="209">
        <f t="shared" ref="DG12:EL12" si="60">IF(DG11&gt;DG10,"+"&amp;(DG11-DG10),DG11-DG10)</f>
        <v>0</v>
      </c>
      <c r="DH12" s="210">
        <f t="shared" si="60"/>
        <v>0</v>
      </c>
      <c r="DI12" s="210">
        <f t="shared" si="60"/>
        <v>0</v>
      </c>
      <c r="DJ12" s="210">
        <f t="shared" si="60"/>
        <v>0</v>
      </c>
      <c r="DK12" s="210">
        <f t="shared" si="60"/>
        <v>0</v>
      </c>
      <c r="DL12" s="209">
        <f t="shared" si="60"/>
        <v>0</v>
      </c>
      <c r="DM12" s="210">
        <f t="shared" si="60"/>
        <v>0</v>
      </c>
      <c r="DN12" s="210">
        <f t="shared" si="60"/>
        <v>0</v>
      </c>
      <c r="DO12" s="210">
        <f t="shared" si="60"/>
        <v>0</v>
      </c>
      <c r="DP12" s="210">
        <f t="shared" si="60"/>
        <v>0</v>
      </c>
      <c r="DQ12" s="209">
        <f t="shared" si="60"/>
        <v>0</v>
      </c>
      <c r="DR12" s="210">
        <f t="shared" si="60"/>
        <v>0</v>
      </c>
      <c r="DS12" s="210">
        <f t="shared" si="60"/>
        <v>0</v>
      </c>
      <c r="DT12" s="210">
        <f t="shared" si="60"/>
        <v>0</v>
      </c>
      <c r="DU12" s="210">
        <f t="shared" si="60"/>
        <v>0</v>
      </c>
      <c r="DV12" s="209">
        <f t="shared" si="60"/>
        <v>0</v>
      </c>
      <c r="DW12" s="210">
        <f t="shared" si="60"/>
        <v>0</v>
      </c>
      <c r="DX12" s="210">
        <f t="shared" si="60"/>
        <v>0</v>
      </c>
      <c r="DY12" s="210">
        <f t="shared" si="60"/>
        <v>0</v>
      </c>
      <c r="DZ12" s="210">
        <f t="shared" si="60"/>
        <v>0</v>
      </c>
      <c r="EA12" s="209">
        <f t="shared" si="60"/>
        <v>0</v>
      </c>
      <c r="EB12" s="210">
        <f t="shared" si="60"/>
        <v>0</v>
      </c>
      <c r="EC12" s="210">
        <f t="shared" si="60"/>
        <v>0</v>
      </c>
      <c r="ED12" s="210">
        <f t="shared" si="60"/>
        <v>0</v>
      </c>
      <c r="EE12" s="210">
        <f t="shared" si="60"/>
        <v>0</v>
      </c>
      <c r="EF12" s="209">
        <f t="shared" si="60"/>
        <v>0</v>
      </c>
      <c r="EG12" s="210">
        <f t="shared" si="60"/>
        <v>0</v>
      </c>
      <c r="EH12" s="210">
        <f t="shared" si="60"/>
        <v>0</v>
      </c>
      <c r="EI12" s="210">
        <f t="shared" si="60"/>
        <v>0</v>
      </c>
      <c r="EJ12" s="210">
        <f t="shared" si="60"/>
        <v>0</v>
      </c>
      <c r="EK12" s="209">
        <f t="shared" si="60"/>
        <v>0</v>
      </c>
      <c r="EL12" s="210">
        <f t="shared" si="60"/>
        <v>0</v>
      </c>
      <c r="EM12" s="210">
        <f t="shared" ref="EM12:FR12" si="61">IF(EM11&gt;EM10,"+"&amp;(EM11-EM10),EM11-EM10)</f>
        <v>0</v>
      </c>
      <c r="EN12" s="210">
        <f t="shared" si="61"/>
        <v>0</v>
      </c>
      <c r="EO12" s="210">
        <f t="shared" si="61"/>
        <v>0</v>
      </c>
      <c r="EP12" s="209">
        <f t="shared" si="61"/>
        <v>0</v>
      </c>
      <c r="EQ12" s="210">
        <f t="shared" si="61"/>
        <v>0</v>
      </c>
      <c r="ER12" s="210">
        <f t="shared" si="61"/>
        <v>0</v>
      </c>
      <c r="ES12" s="210">
        <f t="shared" si="61"/>
        <v>0</v>
      </c>
      <c r="ET12" s="210">
        <f t="shared" si="61"/>
        <v>0</v>
      </c>
      <c r="EU12" s="209">
        <f t="shared" si="61"/>
        <v>0</v>
      </c>
      <c r="EV12" s="210">
        <f t="shared" si="61"/>
        <v>0</v>
      </c>
      <c r="EW12" s="210">
        <f t="shared" si="61"/>
        <v>0</v>
      </c>
      <c r="EX12" s="210">
        <f t="shared" si="61"/>
        <v>0</v>
      </c>
      <c r="EY12" s="210">
        <f t="shared" si="61"/>
        <v>0</v>
      </c>
      <c r="EZ12" s="209">
        <f t="shared" si="61"/>
        <v>0</v>
      </c>
      <c r="FA12" s="210">
        <f t="shared" si="61"/>
        <v>0</v>
      </c>
      <c r="FB12" s="210">
        <f t="shared" si="61"/>
        <v>0</v>
      </c>
      <c r="FC12" s="210">
        <f t="shared" si="61"/>
        <v>0</v>
      </c>
      <c r="FD12" s="210">
        <f t="shared" si="61"/>
        <v>0</v>
      </c>
      <c r="FE12" s="209">
        <f t="shared" si="61"/>
        <v>0</v>
      </c>
      <c r="FF12" s="210">
        <f t="shared" si="61"/>
        <v>0</v>
      </c>
      <c r="FG12" s="210">
        <f t="shared" si="61"/>
        <v>0</v>
      </c>
      <c r="FH12" s="210">
        <f t="shared" si="61"/>
        <v>0</v>
      </c>
      <c r="FI12" s="210">
        <f t="shared" si="61"/>
        <v>0</v>
      </c>
      <c r="FJ12" s="209">
        <f t="shared" si="61"/>
        <v>0</v>
      </c>
      <c r="FK12" s="210">
        <f t="shared" si="61"/>
        <v>0</v>
      </c>
      <c r="FL12" s="210">
        <f t="shared" si="61"/>
        <v>0</v>
      </c>
      <c r="FM12" s="210">
        <f t="shared" si="61"/>
        <v>0</v>
      </c>
      <c r="FN12" s="210">
        <f t="shared" si="61"/>
        <v>0</v>
      </c>
      <c r="FO12" s="209">
        <f t="shared" si="61"/>
        <v>0</v>
      </c>
      <c r="FP12" s="210">
        <f t="shared" si="61"/>
        <v>0</v>
      </c>
      <c r="FQ12" s="210">
        <f t="shared" si="61"/>
        <v>0</v>
      </c>
      <c r="FR12" s="210">
        <f t="shared" si="61"/>
        <v>0</v>
      </c>
      <c r="FS12" s="210">
        <f t="shared" ref="FS12:GX12" si="62">IF(FS11&gt;FS10,"+"&amp;(FS11-FS10),FS11-FS10)</f>
        <v>0</v>
      </c>
      <c r="FT12" s="209">
        <f t="shared" si="62"/>
        <v>0</v>
      </c>
      <c r="FU12" s="210">
        <f t="shared" si="62"/>
        <v>0</v>
      </c>
      <c r="FV12" s="210">
        <f t="shared" si="62"/>
        <v>0</v>
      </c>
      <c r="FW12" s="210">
        <f t="shared" si="62"/>
        <v>0</v>
      </c>
      <c r="FX12" s="210">
        <f t="shared" si="62"/>
        <v>0</v>
      </c>
      <c r="FY12" s="209">
        <f t="shared" si="62"/>
        <v>0</v>
      </c>
      <c r="FZ12" s="210">
        <f t="shared" si="62"/>
        <v>0</v>
      </c>
      <c r="GA12" s="210">
        <f t="shared" si="62"/>
        <v>0</v>
      </c>
      <c r="GB12" s="210">
        <f t="shared" si="62"/>
        <v>0</v>
      </c>
      <c r="GC12" s="210">
        <f t="shared" si="62"/>
        <v>0</v>
      </c>
      <c r="GD12" s="209">
        <f t="shared" si="62"/>
        <v>0</v>
      </c>
      <c r="GE12" s="210">
        <f t="shared" si="62"/>
        <v>0</v>
      </c>
      <c r="GF12" s="210">
        <f t="shared" si="62"/>
        <v>0</v>
      </c>
      <c r="GG12" s="210">
        <f t="shared" si="62"/>
        <v>0</v>
      </c>
      <c r="GH12" s="210">
        <f t="shared" si="62"/>
        <v>0</v>
      </c>
      <c r="GI12" s="209">
        <f t="shared" si="62"/>
        <v>0</v>
      </c>
      <c r="GJ12" s="210">
        <f t="shared" si="62"/>
        <v>0</v>
      </c>
      <c r="GK12" s="210">
        <f t="shared" si="62"/>
        <v>0</v>
      </c>
      <c r="GL12" s="210">
        <f t="shared" si="62"/>
        <v>0</v>
      </c>
      <c r="GM12" s="210">
        <f t="shared" si="62"/>
        <v>0</v>
      </c>
      <c r="GN12" s="209">
        <f t="shared" si="62"/>
        <v>0</v>
      </c>
      <c r="GO12" s="210">
        <f t="shared" si="62"/>
        <v>0</v>
      </c>
      <c r="GP12" s="210">
        <f t="shared" si="62"/>
        <v>0</v>
      </c>
      <c r="GQ12" s="210">
        <f t="shared" si="62"/>
        <v>0</v>
      </c>
      <c r="GR12" s="210">
        <f t="shared" si="62"/>
        <v>0</v>
      </c>
      <c r="GS12" s="209">
        <f t="shared" si="62"/>
        <v>0</v>
      </c>
      <c r="GT12" s="210">
        <f t="shared" si="62"/>
        <v>0</v>
      </c>
      <c r="GU12" s="210">
        <f t="shared" si="62"/>
        <v>0</v>
      </c>
      <c r="GV12" s="210">
        <f t="shared" si="62"/>
        <v>0</v>
      </c>
      <c r="GW12" s="210">
        <f t="shared" si="62"/>
        <v>0</v>
      </c>
      <c r="GX12" s="209">
        <f t="shared" si="62"/>
        <v>0</v>
      </c>
      <c r="GY12" s="210">
        <f>IF(GY11&gt;GY10,"+"&amp;(GY11-GY10),GY11-GY10)</f>
        <v>0</v>
      </c>
      <c r="GZ12" s="210">
        <f>IF(GZ11&gt;GZ10,"+"&amp;(GZ11-GZ10),GZ11-GZ10)</f>
        <v>0</v>
      </c>
      <c r="HA12" s="210">
        <f>IF(HA11&gt;HA10,"+"&amp;(HA11-HA10),HA11-HA10)</f>
        <v>0</v>
      </c>
      <c r="HB12" s="210">
        <f>IF(HB11&gt;HB10,"+"&amp;(HB11-HB10),HB11-HB10)</f>
        <v>0</v>
      </c>
      <c r="HC12" s="209">
        <f>IF(HC11&gt;HC10,"+"&amp;(HC11-HC10),HC11-HC10)</f>
        <v>0</v>
      </c>
    </row>
    <row r="13" spans="1:211" s="143" customFormat="1" ht="15" customHeight="1">
      <c r="A13" s="129" t="s">
        <v>18</v>
      </c>
      <c r="B13" s="140">
        <f t="shared" ref="B13:AT13" si="63">IF(B10&lt;&gt;0,ROUND(B11*100/B10,1)," ")</f>
        <v>2.7</v>
      </c>
      <c r="C13" s="140" t="e">
        <f t="shared" si="63"/>
        <v>#REF!</v>
      </c>
      <c r="D13" s="140" t="str">
        <f t="shared" si="63"/>
        <v xml:space="preserve"> </v>
      </c>
      <c r="E13" s="140" t="e">
        <f t="shared" si="63"/>
        <v>#REF!</v>
      </c>
      <c r="F13" s="141" t="e">
        <f t="shared" si="63"/>
        <v>#REF!</v>
      </c>
      <c r="G13" s="140">
        <f t="shared" si="63"/>
        <v>2.7</v>
      </c>
      <c r="H13" s="140" t="e">
        <f t="shared" si="63"/>
        <v>#REF!</v>
      </c>
      <c r="I13" s="140" t="str">
        <f t="shared" si="63"/>
        <v xml:space="preserve"> </v>
      </c>
      <c r="J13" s="140" t="e">
        <f t="shared" si="63"/>
        <v>#REF!</v>
      </c>
      <c r="K13" s="141" t="e">
        <f t="shared" si="63"/>
        <v>#REF!</v>
      </c>
      <c r="L13" s="140">
        <f t="shared" si="63"/>
        <v>0</v>
      </c>
      <c r="M13" s="140" t="e">
        <f t="shared" si="63"/>
        <v>#REF!</v>
      </c>
      <c r="N13" s="140" t="str">
        <f t="shared" si="63"/>
        <v xml:space="preserve"> </v>
      </c>
      <c r="O13" s="140" t="e">
        <f t="shared" si="63"/>
        <v>#REF!</v>
      </c>
      <c r="P13" s="142" t="e">
        <f t="shared" si="63"/>
        <v>#REF!</v>
      </c>
      <c r="Q13" s="140">
        <f t="shared" si="63"/>
        <v>30.9</v>
      </c>
      <c r="R13" s="140" t="e">
        <f t="shared" si="63"/>
        <v>#REF!</v>
      </c>
      <c r="S13" s="140" t="str">
        <f t="shared" si="63"/>
        <v xml:space="preserve"> </v>
      </c>
      <c r="T13" s="140" t="str">
        <f t="shared" si="63"/>
        <v xml:space="preserve"> </v>
      </c>
      <c r="U13" s="142" t="e">
        <f t="shared" si="63"/>
        <v>#REF!</v>
      </c>
      <c r="V13" s="140">
        <f t="shared" si="63"/>
        <v>0</v>
      </c>
      <c r="W13" s="140" t="e">
        <f t="shared" si="63"/>
        <v>#REF!</v>
      </c>
      <c r="X13" s="140" t="str">
        <f t="shared" si="63"/>
        <v xml:space="preserve"> </v>
      </c>
      <c r="Y13" s="140" t="str">
        <f t="shared" si="63"/>
        <v xml:space="preserve"> </v>
      </c>
      <c r="Z13" s="142" t="e">
        <f t="shared" si="63"/>
        <v>#REF!</v>
      </c>
      <c r="AA13" s="140">
        <f t="shared" si="63"/>
        <v>0</v>
      </c>
      <c r="AB13" s="140" t="e">
        <f t="shared" si="63"/>
        <v>#REF!</v>
      </c>
      <c r="AC13" s="140" t="str">
        <f t="shared" si="63"/>
        <v xml:space="preserve"> </v>
      </c>
      <c r="AD13" s="140" t="str">
        <f t="shared" si="63"/>
        <v xml:space="preserve"> </v>
      </c>
      <c r="AE13" s="142" t="e">
        <f t="shared" si="63"/>
        <v>#REF!</v>
      </c>
      <c r="AF13" s="140">
        <f t="shared" si="63"/>
        <v>0</v>
      </c>
      <c r="AG13" s="140" t="e">
        <f t="shared" si="63"/>
        <v>#REF!</v>
      </c>
      <c r="AH13" s="140" t="str">
        <f t="shared" si="63"/>
        <v xml:space="preserve"> </v>
      </c>
      <c r="AI13" s="140" t="str">
        <f t="shared" si="63"/>
        <v xml:space="preserve"> </v>
      </c>
      <c r="AJ13" s="142" t="e">
        <f t="shared" si="63"/>
        <v>#REF!</v>
      </c>
      <c r="AK13" s="140">
        <f t="shared" si="63"/>
        <v>0</v>
      </c>
      <c r="AL13" s="140" t="e">
        <f t="shared" si="63"/>
        <v>#REF!</v>
      </c>
      <c r="AM13" s="140" t="str">
        <f t="shared" si="63"/>
        <v xml:space="preserve"> </v>
      </c>
      <c r="AN13" s="140" t="str">
        <f t="shared" si="63"/>
        <v xml:space="preserve"> </v>
      </c>
      <c r="AO13" s="142" t="e">
        <f t="shared" si="63"/>
        <v>#REF!</v>
      </c>
      <c r="AP13" s="140" t="str">
        <f t="shared" si="63"/>
        <v xml:space="preserve"> </v>
      </c>
      <c r="AQ13" s="140" t="e">
        <f t="shared" si="63"/>
        <v>#REF!</v>
      </c>
      <c r="AR13" s="140" t="str">
        <f t="shared" si="63"/>
        <v xml:space="preserve"> </v>
      </c>
      <c r="AS13" s="140" t="str">
        <f t="shared" si="63"/>
        <v xml:space="preserve"> </v>
      </c>
      <c r="AT13" s="141" t="e">
        <f t="shared" si="63"/>
        <v>#REF!</v>
      </c>
      <c r="AU13" s="140" t="str">
        <f t="shared" ref="AU13:BZ13" si="64">IF(AU10&lt;&gt;0,ROUND(AU11*100/AU10,1)," ")</f>
        <v xml:space="preserve"> </v>
      </c>
      <c r="AV13" s="140" t="str">
        <f t="shared" si="64"/>
        <v xml:space="preserve"> </v>
      </c>
      <c r="AW13" s="140" t="str">
        <f t="shared" si="64"/>
        <v xml:space="preserve"> </v>
      </c>
      <c r="AX13" s="140" t="str">
        <f t="shared" si="64"/>
        <v xml:space="preserve"> </v>
      </c>
      <c r="AY13" s="142" t="str">
        <f t="shared" si="64"/>
        <v xml:space="preserve"> </v>
      </c>
      <c r="AZ13" s="140" t="str">
        <f t="shared" si="64"/>
        <v xml:space="preserve"> </v>
      </c>
      <c r="BA13" s="140" t="str">
        <f t="shared" si="64"/>
        <v xml:space="preserve"> </v>
      </c>
      <c r="BB13" s="140" t="str">
        <f t="shared" si="64"/>
        <v xml:space="preserve"> </v>
      </c>
      <c r="BC13" s="140" t="str">
        <f t="shared" si="64"/>
        <v xml:space="preserve"> </v>
      </c>
      <c r="BD13" s="142" t="str">
        <f t="shared" si="64"/>
        <v xml:space="preserve"> </v>
      </c>
      <c r="BE13" s="140" t="str">
        <f t="shared" si="64"/>
        <v xml:space="preserve"> </v>
      </c>
      <c r="BF13" s="140" t="e">
        <f t="shared" si="64"/>
        <v>#REF!</v>
      </c>
      <c r="BG13" s="140" t="str">
        <f t="shared" si="64"/>
        <v xml:space="preserve"> </v>
      </c>
      <c r="BH13" s="140" t="str">
        <f t="shared" si="64"/>
        <v xml:space="preserve"> </v>
      </c>
      <c r="BI13" s="142" t="e">
        <f t="shared" si="64"/>
        <v>#REF!</v>
      </c>
      <c r="BJ13" s="140" t="str">
        <f t="shared" si="64"/>
        <v xml:space="preserve"> </v>
      </c>
      <c r="BK13" s="140" t="str">
        <f t="shared" si="64"/>
        <v xml:space="preserve"> </v>
      </c>
      <c r="BL13" s="140" t="str">
        <f t="shared" si="64"/>
        <v xml:space="preserve"> </v>
      </c>
      <c r="BM13" s="140" t="str">
        <f t="shared" si="64"/>
        <v xml:space="preserve"> </v>
      </c>
      <c r="BN13" s="142" t="str">
        <f t="shared" si="64"/>
        <v xml:space="preserve"> </v>
      </c>
      <c r="BO13" s="140" t="str">
        <f t="shared" si="64"/>
        <v xml:space="preserve"> </v>
      </c>
      <c r="BP13" s="140" t="e">
        <f t="shared" si="64"/>
        <v>#REF!</v>
      </c>
      <c r="BQ13" s="140" t="str">
        <f t="shared" si="64"/>
        <v xml:space="preserve"> </v>
      </c>
      <c r="BR13" s="140" t="str">
        <f t="shared" si="64"/>
        <v xml:space="preserve"> </v>
      </c>
      <c r="BS13" s="142" t="e">
        <f t="shared" si="64"/>
        <v>#REF!</v>
      </c>
      <c r="BT13" s="140" t="str">
        <f t="shared" si="64"/>
        <v xml:space="preserve"> </v>
      </c>
      <c r="BU13" s="140" t="e">
        <f t="shared" si="64"/>
        <v>#REF!</v>
      </c>
      <c r="BV13" s="140" t="str">
        <f t="shared" si="64"/>
        <v xml:space="preserve"> </v>
      </c>
      <c r="BW13" s="140" t="str">
        <f t="shared" si="64"/>
        <v xml:space="preserve"> </v>
      </c>
      <c r="BX13" s="142" t="e">
        <f t="shared" si="64"/>
        <v>#REF!</v>
      </c>
      <c r="BY13" s="140" t="str">
        <f t="shared" si="64"/>
        <v xml:space="preserve"> </v>
      </c>
      <c r="BZ13" s="140" t="str">
        <f t="shared" si="64"/>
        <v xml:space="preserve"> </v>
      </c>
      <c r="CA13" s="140" t="str">
        <f t="shared" ref="CA13:DF13" si="65">IF(CA10&lt;&gt;0,ROUND(CA11*100/CA10,1)," ")</f>
        <v xml:space="preserve"> </v>
      </c>
      <c r="CB13" s="140" t="str">
        <f t="shared" si="65"/>
        <v xml:space="preserve"> </v>
      </c>
      <c r="CC13" s="142" t="str">
        <f t="shared" si="65"/>
        <v xml:space="preserve"> </v>
      </c>
      <c r="CD13" s="140" t="str">
        <f t="shared" si="65"/>
        <v xml:space="preserve"> </v>
      </c>
      <c r="CE13" s="140" t="str">
        <f t="shared" si="65"/>
        <v xml:space="preserve"> </v>
      </c>
      <c r="CF13" s="140" t="str">
        <f t="shared" si="65"/>
        <v xml:space="preserve"> </v>
      </c>
      <c r="CG13" s="140" t="str">
        <f t="shared" si="65"/>
        <v xml:space="preserve"> </v>
      </c>
      <c r="CH13" s="142" t="str">
        <f t="shared" si="65"/>
        <v xml:space="preserve"> </v>
      </c>
      <c r="CI13" s="140" t="str">
        <f t="shared" si="65"/>
        <v xml:space="preserve"> </v>
      </c>
      <c r="CJ13" s="140" t="str">
        <f t="shared" si="65"/>
        <v xml:space="preserve"> </v>
      </c>
      <c r="CK13" s="140" t="str">
        <f t="shared" si="65"/>
        <v xml:space="preserve"> </v>
      </c>
      <c r="CL13" s="140" t="str">
        <f t="shared" si="65"/>
        <v xml:space="preserve"> </v>
      </c>
      <c r="CM13" s="142" t="str">
        <f t="shared" si="65"/>
        <v xml:space="preserve"> </v>
      </c>
      <c r="CN13" s="140" t="str">
        <f t="shared" si="65"/>
        <v xml:space="preserve"> </v>
      </c>
      <c r="CO13" s="140" t="str">
        <f t="shared" si="65"/>
        <v xml:space="preserve"> </v>
      </c>
      <c r="CP13" s="140" t="str">
        <f t="shared" si="65"/>
        <v xml:space="preserve"> </v>
      </c>
      <c r="CQ13" s="140" t="str">
        <f t="shared" si="65"/>
        <v xml:space="preserve"> </v>
      </c>
      <c r="CR13" s="142" t="str">
        <f t="shared" si="65"/>
        <v xml:space="preserve"> </v>
      </c>
      <c r="CS13" s="140" t="str">
        <f t="shared" si="65"/>
        <v xml:space="preserve"> </v>
      </c>
      <c r="CT13" s="140" t="str">
        <f t="shared" si="65"/>
        <v xml:space="preserve"> </v>
      </c>
      <c r="CU13" s="140" t="str">
        <f t="shared" si="65"/>
        <v xml:space="preserve"> </v>
      </c>
      <c r="CV13" s="140" t="str">
        <f t="shared" si="65"/>
        <v xml:space="preserve"> </v>
      </c>
      <c r="CW13" s="142" t="str">
        <f t="shared" si="65"/>
        <v xml:space="preserve"> </v>
      </c>
      <c r="CX13" s="140" t="str">
        <f t="shared" si="65"/>
        <v xml:space="preserve"> </v>
      </c>
      <c r="CY13" s="140" t="str">
        <f t="shared" si="65"/>
        <v xml:space="preserve"> </v>
      </c>
      <c r="CZ13" s="140" t="str">
        <f t="shared" si="65"/>
        <v xml:space="preserve"> </v>
      </c>
      <c r="DA13" s="140" t="str">
        <f t="shared" si="65"/>
        <v xml:space="preserve"> </v>
      </c>
      <c r="DB13" s="142" t="str">
        <f t="shared" si="65"/>
        <v xml:space="preserve"> </v>
      </c>
      <c r="DC13" s="140" t="str">
        <f t="shared" si="65"/>
        <v xml:space="preserve"> </v>
      </c>
      <c r="DD13" s="140" t="str">
        <f t="shared" si="65"/>
        <v xml:space="preserve"> </v>
      </c>
      <c r="DE13" s="140" t="str">
        <f t="shared" si="65"/>
        <v xml:space="preserve"> </v>
      </c>
      <c r="DF13" s="140" t="str">
        <f t="shared" si="65"/>
        <v xml:space="preserve"> </v>
      </c>
      <c r="DG13" s="142" t="str">
        <f t="shared" ref="DG13:EL13" si="66">IF(DG10&lt;&gt;0,ROUND(DG11*100/DG10,1)," ")</f>
        <v xml:space="preserve"> </v>
      </c>
      <c r="DH13" s="140" t="str">
        <f t="shared" si="66"/>
        <v xml:space="preserve"> </v>
      </c>
      <c r="DI13" s="140" t="str">
        <f t="shared" si="66"/>
        <v xml:space="preserve"> </v>
      </c>
      <c r="DJ13" s="140" t="str">
        <f t="shared" si="66"/>
        <v xml:space="preserve"> </v>
      </c>
      <c r="DK13" s="140" t="str">
        <f t="shared" si="66"/>
        <v xml:space="preserve"> </v>
      </c>
      <c r="DL13" s="142" t="str">
        <f t="shared" si="66"/>
        <v xml:space="preserve"> </v>
      </c>
      <c r="DM13" s="140" t="str">
        <f t="shared" si="66"/>
        <v xml:space="preserve"> </v>
      </c>
      <c r="DN13" s="140" t="str">
        <f t="shared" si="66"/>
        <v xml:space="preserve"> </v>
      </c>
      <c r="DO13" s="140" t="str">
        <f t="shared" si="66"/>
        <v xml:space="preserve"> </v>
      </c>
      <c r="DP13" s="140" t="str">
        <f t="shared" si="66"/>
        <v xml:space="preserve"> </v>
      </c>
      <c r="DQ13" s="142" t="str">
        <f t="shared" si="66"/>
        <v xml:space="preserve"> </v>
      </c>
      <c r="DR13" s="140" t="str">
        <f t="shared" si="66"/>
        <v xml:space="preserve"> </v>
      </c>
      <c r="DS13" s="140" t="str">
        <f t="shared" si="66"/>
        <v xml:space="preserve"> </v>
      </c>
      <c r="DT13" s="140" t="str">
        <f t="shared" si="66"/>
        <v xml:space="preserve"> </v>
      </c>
      <c r="DU13" s="140" t="str">
        <f t="shared" si="66"/>
        <v xml:space="preserve"> </v>
      </c>
      <c r="DV13" s="142" t="str">
        <f t="shared" si="66"/>
        <v xml:space="preserve"> </v>
      </c>
      <c r="DW13" s="140" t="str">
        <f t="shared" si="66"/>
        <v xml:space="preserve"> </v>
      </c>
      <c r="DX13" s="140" t="str">
        <f t="shared" si="66"/>
        <v xml:space="preserve"> </v>
      </c>
      <c r="DY13" s="140" t="str">
        <f t="shared" si="66"/>
        <v xml:space="preserve"> </v>
      </c>
      <c r="DZ13" s="140" t="str">
        <f t="shared" si="66"/>
        <v xml:space="preserve"> </v>
      </c>
      <c r="EA13" s="142" t="str">
        <f t="shared" si="66"/>
        <v xml:space="preserve"> </v>
      </c>
      <c r="EB13" s="140" t="str">
        <f t="shared" si="66"/>
        <v xml:space="preserve"> </v>
      </c>
      <c r="EC13" s="140" t="str">
        <f t="shared" si="66"/>
        <v xml:space="preserve"> </v>
      </c>
      <c r="ED13" s="140" t="str">
        <f t="shared" si="66"/>
        <v xml:space="preserve"> </v>
      </c>
      <c r="EE13" s="140" t="str">
        <f t="shared" si="66"/>
        <v xml:space="preserve"> </v>
      </c>
      <c r="EF13" s="142" t="str">
        <f t="shared" si="66"/>
        <v xml:space="preserve"> </v>
      </c>
      <c r="EG13" s="140" t="str">
        <f t="shared" si="66"/>
        <v xml:space="preserve"> </v>
      </c>
      <c r="EH13" s="140" t="str">
        <f t="shared" si="66"/>
        <v xml:space="preserve"> </v>
      </c>
      <c r="EI13" s="140" t="str">
        <f t="shared" si="66"/>
        <v xml:space="preserve"> </v>
      </c>
      <c r="EJ13" s="140" t="str">
        <f t="shared" si="66"/>
        <v xml:space="preserve"> </v>
      </c>
      <c r="EK13" s="142" t="str">
        <f t="shared" si="66"/>
        <v xml:space="preserve"> </v>
      </c>
      <c r="EL13" s="140" t="str">
        <f t="shared" si="66"/>
        <v xml:space="preserve"> </v>
      </c>
      <c r="EM13" s="140" t="str">
        <f t="shared" ref="EM13:FR13" si="67">IF(EM10&lt;&gt;0,ROUND(EM11*100/EM10,1)," ")</f>
        <v xml:space="preserve"> </v>
      </c>
      <c r="EN13" s="140" t="str">
        <f t="shared" si="67"/>
        <v xml:space="preserve"> </v>
      </c>
      <c r="EO13" s="140" t="str">
        <f t="shared" si="67"/>
        <v xml:space="preserve"> </v>
      </c>
      <c r="EP13" s="142" t="str">
        <f t="shared" si="67"/>
        <v xml:space="preserve"> </v>
      </c>
      <c r="EQ13" s="140" t="str">
        <f t="shared" si="67"/>
        <v xml:space="preserve"> </v>
      </c>
      <c r="ER13" s="140" t="str">
        <f t="shared" si="67"/>
        <v xml:space="preserve"> </v>
      </c>
      <c r="ES13" s="140" t="str">
        <f t="shared" si="67"/>
        <v xml:space="preserve"> </v>
      </c>
      <c r="ET13" s="140" t="str">
        <f t="shared" si="67"/>
        <v xml:space="preserve"> </v>
      </c>
      <c r="EU13" s="142" t="str">
        <f t="shared" si="67"/>
        <v xml:space="preserve"> </v>
      </c>
      <c r="EV13" s="140" t="str">
        <f t="shared" si="67"/>
        <v xml:space="preserve"> </v>
      </c>
      <c r="EW13" s="140" t="str">
        <f t="shared" si="67"/>
        <v xml:space="preserve"> </v>
      </c>
      <c r="EX13" s="140" t="str">
        <f t="shared" si="67"/>
        <v xml:space="preserve"> </v>
      </c>
      <c r="EY13" s="140" t="str">
        <f t="shared" si="67"/>
        <v xml:space="preserve"> </v>
      </c>
      <c r="EZ13" s="142" t="str">
        <f t="shared" si="67"/>
        <v xml:space="preserve"> </v>
      </c>
      <c r="FA13" s="140" t="str">
        <f t="shared" si="67"/>
        <v xml:space="preserve"> </v>
      </c>
      <c r="FB13" s="140" t="str">
        <f t="shared" si="67"/>
        <v xml:space="preserve"> </v>
      </c>
      <c r="FC13" s="140" t="str">
        <f t="shared" si="67"/>
        <v xml:space="preserve"> </v>
      </c>
      <c r="FD13" s="140" t="str">
        <f t="shared" si="67"/>
        <v xml:space="preserve"> </v>
      </c>
      <c r="FE13" s="142" t="str">
        <f t="shared" si="67"/>
        <v xml:space="preserve"> </v>
      </c>
      <c r="FF13" s="140" t="str">
        <f t="shared" si="67"/>
        <v xml:space="preserve"> </v>
      </c>
      <c r="FG13" s="140" t="str">
        <f t="shared" si="67"/>
        <v xml:space="preserve"> </v>
      </c>
      <c r="FH13" s="140" t="str">
        <f t="shared" si="67"/>
        <v xml:space="preserve"> </v>
      </c>
      <c r="FI13" s="140" t="str">
        <f t="shared" si="67"/>
        <v xml:space="preserve"> </v>
      </c>
      <c r="FJ13" s="142" t="str">
        <f t="shared" si="67"/>
        <v xml:space="preserve"> </v>
      </c>
      <c r="FK13" s="140" t="str">
        <f t="shared" si="67"/>
        <v xml:space="preserve"> </v>
      </c>
      <c r="FL13" s="140" t="str">
        <f t="shared" si="67"/>
        <v xml:space="preserve"> </v>
      </c>
      <c r="FM13" s="140" t="str">
        <f t="shared" si="67"/>
        <v xml:space="preserve"> </v>
      </c>
      <c r="FN13" s="140" t="str">
        <f t="shared" si="67"/>
        <v xml:space="preserve"> </v>
      </c>
      <c r="FO13" s="142" t="str">
        <f t="shared" si="67"/>
        <v xml:space="preserve"> </v>
      </c>
      <c r="FP13" s="140" t="str">
        <f t="shared" si="67"/>
        <v xml:space="preserve"> </v>
      </c>
      <c r="FQ13" s="140" t="str">
        <f t="shared" si="67"/>
        <v xml:space="preserve"> </v>
      </c>
      <c r="FR13" s="140" t="str">
        <f t="shared" si="67"/>
        <v xml:space="preserve"> </v>
      </c>
      <c r="FS13" s="140" t="str">
        <f t="shared" ref="FS13:HC13" si="68">IF(FS10&lt;&gt;0,ROUND(FS11*100/FS10,1)," ")</f>
        <v xml:space="preserve"> </v>
      </c>
      <c r="FT13" s="142" t="str">
        <f t="shared" si="68"/>
        <v xml:space="preserve"> </v>
      </c>
      <c r="FU13" s="140" t="str">
        <f t="shared" si="68"/>
        <v xml:space="preserve"> </v>
      </c>
      <c r="FV13" s="140" t="str">
        <f t="shared" si="68"/>
        <v xml:space="preserve"> </v>
      </c>
      <c r="FW13" s="140" t="str">
        <f t="shared" si="68"/>
        <v xml:space="preserve"> </v>
      </c>
      <c r="FX13" s="140" t="str">
        <f t="shared" si="68"/>
        <v xml:space="preserve"> </v>
      </c>
      <c r="FY13" s="142" t="str">
        <f t="shared" si="68"/>
        <v xml:space="preserve"> </v>
      </c>
      <c r="FZ13" s="140" t="str">
        <f t="shared" si="68"/>
        <v xml:space="preserve"> </v>
      </c>
      <c r="GA13" s="140" t="str">
        <f t="shared" si="68"/>
        <v xml:space="preserve"> </v>
      </c>
      <c r="GB13" s="140" t="str">
        <f t="shared" si="68"/>
        <v xml:space="preserve"> </v>
      </c>
      <c r="GC13" s="140" t="str">
        <f t="shared" si="68"/>
        <v xml:space="preserve"> </v>
      </c>
      <c r="GD13" s="142" t="str">
        <f t="shared" si="68"/>
        <v xml:space="preserve"> </v>
      </c>
      <c r="GE13" s="140" t="str">
        <f t="shared" si="68"/>
        <v xml:space="preserve"> </v>
      </c>
      <c r="GF13" s="140" t="str">
        <f t="shared" si="68"/>
        <v xml:space="preserve"> </v>
      </c>
      <c r="GG13" s="140" t="str">
        <f t="shared" si="68"/>
        <v xml:space="preserve"> </v>
      </c>
      <c r="GH13" s="140" t="str">
        <f t="shared" si="68"/>
        <v xml:space="preserve"> </v>
      </c>
      <c r="GI13" s="142" t="str">
        <f t="shared" si="68"/>
        <v xml:space="preserve"> </v>
      </c>
      <c r="GJ13" s="140" t="str">
        <f t="shared" si="68"/>
        <v xml:space="preserve"> </v>
      </c>
      <c r="GK13" s="140" t="str">
        <f t="shared" si="68"/>
        <v xml:space="preserve"> </v>
      </c>
      <c r="GL13" s="140" t="str">
        <f t="shared" si="68"/>
        <v xml:space="preserve"> </v>
      </c>
      <c r="GM13" s="140" t="str">
        <f t="shared" si="68"/>
        <v xml:space="preserve"> </v>
      </c>
      <c r="GN13" s="142" t="str">
        <f t="shared" si="68"/>
        <v xml:space="preserve"> </v>
      </c>
      <c r="GO13" s="140" t="str">
        <f t="shared" si="68"/>
        <v xml:space="preserve"> </v>
      </c>
      <c r="GP13" s="140" t="str">
        <f t="shared" si="68"/>
        <v xml:space="preserve"> </v>
      </c>
      <c r="GQ13" s="140" t="str">
        <f t="shared" si="68"/>
        <v xml:space="preserve"> </v>
      </c>
      <c r="GR13" s="140" t="str">
        <f t="shared" si="68"/>
        <v xml:space="preserve"> </v>
      </c>
      <c r="GS13" s="142" t="str">
        <f t="shared" si="68"/>
        <v xml:space="preserve"> </v>
      </c>
      <c r="GT13" s="140" t="str">
        <f t="shared" si="68"/>
        <v xml:space="preserve"> </v>
      </c>
      <c r="GU13" s="140" t="str">
        <f t="shared" si="68"/>
        <v xml:space="preserve"> </v>
      </c>
      <c r="GV13" s="140" t="str">
        <f t="shared" si="68"/>
        <v xml:space="preserve"> </v>
      </c>
      <c r="GW13" s="140" t="str">
        <f t="shared" si="68"/>
        <v xml:space="preserve"> </v>
      </c>
      <c r="GX13" s="142" t="str">
        <f t="shared" si="68"/>
        <v xml:space="preserve"> </v>
      </c>
      <c r="GY13" s="140" t="str">
        <f t="shared" si="68"/>
        <v xml:space="preserve"> </v>
      </c>
      <c r="GZ13" s="140" t="str">
        <f t="shared" si="68"/>
        <v xml:space="preserve"> </v>
      </c>
      <c r="HA13" s="140" t="str">
        <f t="shared" si="68"/>
        <v xml:space="preserve"> </v>
      </c>
      <c r="HB13" s="140" t="str">
        <f t="shared" si="68"/>
        <v xml:space="preserve"> </v>
      </c>
      <c r="HC13" s="142" t="str">
        <f t="shared" si="68"/>
        <v xml:space="preserve"> </v>
      </c>
    </row>
    <row r="14" spans="1:211" s="35" customFormat="1" ht="15" customHeight="1">
      <c r="A14" s="56" t="s">
        <v>131</v>
      </c>
      <c r="B14" s="144">
        <f t="shared" ref="B14:E15" si="69">B18+B50</f>
        <v>805185</v>
      </c>
      <c r="C14" s="144">
        <f t="shared" si="69"/>
        <v>261543</v>
      </c>
      <c r="D14" s="144">
        <f t="shared" si="69"/>
        <v>1527899</v>
      </c>
      <c r="E14" s="144">
        <f t="shared" si="69"/>
        <v>0</v>
      </c>
      <c r="F14" s="134">
        <f>B14+C14+D14+E14</f>
        <v>2594627</v>
      </c>
      <c r="G14" s="144">
        <f>G18+G50</f>
        <v>805185</v>
      </c>
      <c r="H14" s="144">
        <f t="shared" ref="G14:J15" si="70">H18+H50</f>
        <v>257950</v>
      </c>
      <c r="I14" s="144">
        <f t="shared" si="70"/>
        <v>1527899</v>
      </c>
      <c r="J14" s="144">
        <f t="shared" si="70"/>
        <v>0</v>
      </c>
      <c r="K14" s="134">
        <f>G14+H14+I14+J14</f>
        <v>2591034</v>
      </c>
      <c r="L14" s="144">
        <f t="shared" ref="L14:O15" si="71">L18+L50</f>
        <v>71805</v>
      </c>
      <c r="M14" s="144">
        <f t="shared" si="71"/>
        <v>38269</v>
      </c>
      <c r="N14" s="144">
        <f t="shared" si="71"/>
        <v>320424</v>
      </c>
      <c r="O14" s="144">
        <f t="shared" si="71"/>
        <v>0</v>
      </c>
      <c r="P14" s="135">
        <f>L14+M14+N14+O14</f>
        <v>430498</v>
      </c>
      <c r="Q14" s="144">
        <f t="shared" ref="Q14:T15" si="72">Q18+Q50</f>
        <v>22672</v>
      </c>
      <c r="R14" s="144">
        <f t="shared" si="72"/>
        <v>31983</v>
      </c>
      <c r="S14" s="144">
        <f t="shared" si="72"/>
        <v>306555</v>
      </c>
      <c r="T14" s="144">
        <f t="shared" si="72"/>
        <v>0</v>
      </c>
      <c r="U14" s="135">
        <f>Q14+R14+S14+T14</f>
        <v>361210</v>
      </c>
      <c r="V14" s="144">
        <f t="shared" ref="V14:Y15" si="73">V18+V50</f>
        <v>96650</v>
      </c>
      <c r="W14" s="144">
        <f t="shared" si="73"/>
        <v>42096</v>
      </c>
      <c r="X14" s="144">
        <f t="shared" si="73"/>
        <v>220611</v>
      </c>
      <c r="Y14" s="144">
        <f t="shared" si="73"/>
        <v>0</v>
      </c>
      <c r="Z14" s="135">
        <f>V14+W14+X14+Y14</f>
        <v>359357</v>
      </c>
      <c r="AA14" s="144">
        <f t="shared" ref="AA14:AD15" si="74">AA18+AA50</f>
        <v>26860</v>
      </c>
      <c r="AB14" s="144">
        <f t="shared" si="74"/>
        <v>30338</v>
      </c>
      <c r="AC14" s="144">
        <f t="shared" si="74"/>
        <v>235642</v>
      </c>
      <c r="AD14" s="144">
        <f t="shared" si="74"/>
        <v>0</v>
      </c>
      <c r="AE14" s="135">
        <f>AA14+AB14+AC14+AD14</f>
        <v>292840</v>
      </c>
      <c r="AF14" s="144">
        <f t="shared" ref="AF14:AI15" si="75">AF18+AF50</f>
        <v>289116</v>
      </c>
      <c r="AG14" s="144">
        <f t="shared" si="75"/>
        <v>37372</v>
      </c>
      <c r="AH14" s="144">
        <f t="shared" si="75"/>
        <v>269517</v>
      </c>
      <c r="AI14" s="144">
        <f t="shared" si="75"/>
        <v>0</v>
      </c>
      <c r="AJ14" s="135">
        <f>AF14+AG14+AH14+AI14</f>
        <v>596005</v>
      </c>
      <c r="AK14" s="144">
        <f t="shared" ref="AK14:AN15" si="76">AK18+AK50</f>
        <v>298082</v>
      </c>
      <c r="AL14" s="144">
        <f t="shared" si="76"/>
        <v>77892</v>
      </c>
      <c r="AM14" s="144">
        <f t="shared" si="76"/>
        <v>175150</v>
      </c>
      <c r="AN14" s="144">
        <f t="shared" si="76"/>
        <v>0</v>
      </c>
      <c r="AO14" s="135">
        <f>AK14+AL14+AM14+AN14</f>
        <v>551124</v>
      </c>
      <c r="AP14" s="144">
        <f t="shared" ref="AP14:AS15" si="77">AP18+AP50</f>
        <v>0</v>
      </c>
      <c r="AQ14" s="144">
        <f t="shared" si="77"/>
        <v>3593</v>
      </c>
      <c r="AR14" s="144">
        <f t="shared" si="77"/>
        <v>0</v>
      </c>
      <c r="AS14" s="144">
        <f t="shared" si="77"/>
        <v>0</v>
      </c>
      <c r="AT14" s="134">
        <f>AP14+AQ14+AR14+AS14</f>
        <v>3593</v>
      </c>
      <c r="AU14" s="144">
        <f t="shared" ref="AU14:AX15" si="78">AU18+AU50</f>
        <v>0</v>
      </c>
      <c r="AV14" s="144">
        <f t="shared" si="78"/>
        <v>719</v>
      </c>
      <c r="AW14" s="144">
        <f t="shared" si="78"/>
        <v>0</v>
      </c>
      <c r="AX14" s="144">
        <f t="shared" si="78"/>
        <v>0</v>
      </c>
      <c r="AY14" s="135">
        <f>AU14+AV14+AW14+AX14</f>
        <v>719</v>
      </c>
      <c r="AZ14" s="144">
        <f t="shared" ref="AZ14:BC15" si="79">AZ18+AZ50</f>
        <v>0</v>
      </c>
      <c r="BA14" s="144">
        <f t="shared" si="79"/>
        <v>0</v>
      </c>
      <c r="BB14" s="144">
        <f t="shared" si="79"/>
        <v>0</v>
      </c>
      <c r="BC14" s="144">
        <f t="shared" si="79"/>
        <v>0</v>
      </c>
      <c r="BD14" s="135">
        <f>AZ14+BA14+BB14+BC14</f>
        <v>0</v>
      </c>
      <c r="BE14" s="144">
        <f t="shared" ref="BE14:BH15" si="80">BE18+BE50</f>
        <v>0</v>
      </c>
      <c r="BF14" s="144">
        <f t="shared" si="80"/>
        <v>388</v>
      </c>
      <c r="BG14" s="144">
        <f t="shared" si="80"/>
        <v>0</v>
      </c>
      <c r="BH14" s="144">
        <f t="shared" si="80"/>
        <v>0</v>
      </c>
      <c r="BI14" s="135">
        <f>BE14+BF14+BG14+BH14</f>
        <v>388</v>
      </c>
      <c r="BJ14" s="144">
        <f t="shared" ref="BJ14:BM15" si="81">BJ18+BJ50</f>
        <v>0</v>
      </c>
      <c r="BK14" s="144">
        <f t="shared" si="81"/>
        <v>1430</v>
      </c>
      <c r="BL14" s="144">
        <f t="shared" si="81"/>
        <v>0</v>
      </c>
      <c r="BM14" s="144">
        <f t="shared" si="81"/>
        <v>0</v>
      </c>
      <c r="BN14" s="135">
        <f>BJ14+BK14+BL14+BM14</f>
        <v>1430</v>
      </c>
      <c r="BO14" s="144">
        <f t="shared" ref="BO14:BR15" si="82">BO18+BO50</f>
        <v>0</v>
      </c>
      <c r="BP14" s="144">
        <f t="shared" si="82"/>
        <v>1013</v>
      </c>
      <c r="BQ14" s="144">
        <f t="shared" si="82"/>
        <v>0</v>
      </c>
      <c r="BR14" s="144">
        <f t="shared" si="82"/>
        <v>0</v>
      </c>
      <c r="BS14" s="135">
        <f>BO14+BP14+BQ14+BR14</f>
        <v>1013</v>
      </c>
      <c r="BT14" s="144">
        <f t="shared" ref="BT14:BW15" si="83">BT18+BT50</f>
        <v>0</v>
      </c>
      <c r="BU14" s="144">
        <f t="shared" si="83"/>
        <v>43</v>
      </c>
      <c r="BV14" s="144">
        <f t="shared" si="83"/>
        <v>0</v>
      </c>
      <c r="BW14" s="144">
        <f t="shared" si="83"/>
        <v>0</v>
      </c>
      <c r="BX14" s="135">
        <f>BT14+BU14+BV14+BW14</f>
        <v>43</v>
      </c>
      <c r="BY14" s="144">
        <f t="shared" ref="BY14:CB15" si="84">BY18+BY50</f>
        <v>0</v>
      </c>
      <c r="BZ14" s="144">
        <f t="shared" si="84"/>
        <v>0</v>
      </c>
      <c r="CA14" s="144">
        <f t="shared" si="84"/>
        <v>0</v>
      </c>
      <c r="CB14" s="144">
        <f t="shared" si="84"/>
        <v>0</v>
      </c>
      <c r="CC14" s="135">
        <f>BY14+BZ14+CA14+CB14</f>
        <v>0</v>
      </c>
      <c r="CD14" s="144">
        <f t="shared" ref="CD14:CG15" si="85">CD18+CD50</f>
        <v>0</v>
      </c>
      <c r="CE14" s="144">
        <f t="shared" si="85"/>
        <v>0</v>
      </c>
      <c r="CF14" s="144">
        <f t="shared" si="85"/>
        <v>0</v>
      </c>
      <c r="CG14" s="144">
        <f t="shared" si="85"/>
        <v>0</v>
      </c>
      <c r="CH14" s="135">
        <f>CD14+CE14+CF14+CG14</f>
        <v>0</v>
      </c>
      <c r="CI14" s="144">
        <f t="shared" ref="CI14:CL15" si="86">CI18+CI50</f>
        <v>0</v>
      </c>
      <c r="CJ14" s="144">
        <f t="shared" si="86"/>
        <v>0</v>
      </c>
      <c r="CK14" s="144">
        <f t="shared" si="86"/>
        <v>0</v>
      </c>
      <c r="CL14" s="144">
        <f t="shared" si="86"/>
        <v>0</v>
      </c>
      <c r="CM14" s="135">
        <f>CI14+CJ14+CK14+CL14</f>
        <v>0</v>
      </c>
      <c r="CN14" s="144">
        <f t="shared" ref="CN14:CQ15" si="87">CN18+CN50</f>
        <v>0</v>
      </c>
      <c r="CO14" s="144">
        <f t="shared" si="87"/>
        <v>0</v>
      </c>
      <c r="CP14" s="144">
        <f t="shared" si="87"/>
        <v>0</v>
      </c>
      <c r="CQ14" s="144">
        <f t="shared" si="87"/>
        <v>0</v>
      </c>
      <c r="CR14" s="135">
        <f>CN14+CO14+CP14+CQ14</f>
        <v>0</v>
      </c>
      <c r="CS14" s="144">
        <f t="shared" ref="CS14:CV15" si="88">CS18+CS50</f>
        <v>0</v>
      </c>
      <c r="CT14" s="144">
        <f t="shared" si="88"/>
        <v>0</v>
      </c>
      <c r="CU14" s="144">
        <f t="shared" si="88"/>
        <v>0</v>
      </c>
      <c r="CV14" s="144">
        <f t="shared" si="88"/>
        <v>0</v>
      </c>
      <c r="CW14" s="135">
        <f>CS14+CT14+CU14+CV14</f>
        <v>0</v>
      </c>
      <c r="CX14" s="144">
        <f t="shared" ref="CX14:DA15" si="89">CX18+CX50</f>
        <v>0</v>
      </c>
      <c r="CY14" s="144">
        <f t="shared" si="89"/>
        <v>0</v>
      </c>
      <c r="CZ14" s="144">
        <f t="shared" si="89"/>
        <v>0</v>
      </c>
      <c r="DA14" s="144">
        <f t="shared" si="89"/>
        <v>0</v>
      </c>
      <c r="DB14" s="135">
        <f>CX14+CY14+CZ14+DA14</f>
        <v>0</v>
      </c>
      <c r="DC14" s="144">
        <f t="shared" ref="DC14:DF15" si="90">DC18+DC50</f>
        <v>0</v>
      </c>
      <c r="DD14" s="144">
        <f t="shared" si="90"/>
        <v>0</v>
      </c>
      <c r="DE14" s="144">
        <f t="shared" si="90"/>
        <v>0</v>
      </c>
      <c r="DF14" s="144">
        <f t="shared" si="90"/>
        <v>0</v>
      </c>
      <c r="DG14" s="135">
        <f>DC14+DD14+DE14+DF14</f>
        <v>0</v>
      </c>
      <c r="DH14" s="144">
        <f t="shared" ref="DH14:DK15" si="91">DH18+DH50</f>
        <v>0</v>
      </c>
      <c r="DI14" s="144">
        <f t="shared" si="91"/>
        <v>0</v>
      </c>
      <c r="DJ14" s="144">
        <f t="shared" si="91"/>
        <v>0</v>
      </c>
      <c r="DK14" s="144">
        <f t="shared" si="91"/>
        <v>0</v>
      </c>
      <c r="DL14" s="135">
        <f>DH14+DI14+DJ14+DK14</f>
        <v>0</v>
      </c>
      <c r="DM14" s="144">
        <f t="shared" ref="DM14:DP15" si="92">DM18+DM50</f>
        <v>0</v>
      </c>
      <c r="DN14" s="144">
        <f t="shared" si="92"/>
        <v>0</v>
      </c>
      <c r="DO14" s="144">
        <f t="shared" si="92"/>
        <v>0</v>
      </c>
      <c r="DP14" s="144">
        <f t="shared" si="92"/>
        <v>0</v>
      </c>
      <c r="DQ14" s="135">
        <f>DM14+DN14+DO14+DP14</f>
        <v>0</v>
      </c>
      <c r="DR14" s="144">
        <f t="shared" ref="DR14:DU15" si="93">DR18+DR50</f>
        <v>0</v>
      </c>
      <c r="DS14" s="144">
        <f t="shared" si="93"/>
        <v>0</v>
      </c>
      <c r="DT14" s="144">
        <f t="shared" si="93"/>
        <v>0</v>
      </c>
      <c r="DU14" s="144">
        <f t="shared" si="93"/>
        <v>0</v>
      </c>
      <c r="DV14" s="135">
        <f>DR14+DS14+DT14+DU14</f>
        <v>0</v>
      </c>
      <c r="DW14" s="144">
        <f t="shared" ref="DW14:DZ15" si="94">DW18+DW50</f>
        <v>0</v>
      </c>
      <c r="DX14" s="144">
        <f t="shared" si="94"/>
        <v>0</v>
      </c>
      <c r="DY14" s="144">
        <f t="shared" si="94"/>
        <v>0</v>
      </c>
      <c r="DZ14" s="144">
        <f t="shared" si="94"/>
        <v>0</v>
      </c>
      <c r="EA14" s="135">
        <f>DW14+DX14+DY14+DZ14</f>
        <v>0</v>
      </c>
      <c r="EB14" s="144">
        <f t="shared" ref="EB14:EE15" si="95">EB18+EB50</f>
        <v>0</v>
      </c>
      <c r="EC14" s="144">
        <f t="shared" si="95"/>
        <v>0</v>
      </c>
      <c r="ED14" s="144">
        <f t="shared" si="95"/>
        <v>0</v>
      </c>
      <c r="EE14" s="144">
        <f t="shared" si="95"/>
        <v>0</v>
      </c>
      <c r="EF14" s="135">
        <f>EB14+EC14+ED14+EE14</f>
        <v>0</v>
      </c>
      <c r="EG14" s="144">
        <f t="shared" ref="EG14:EJ15" si="96">EG18+EG50</f>
        <v>0</v>
      </c>
      <c r="EH14" s="144">
        <f t="shared" si="96"/>
        <v>0</v>
      </c>
      <c r="EI14" s="144">
        <f t="shared" si="96"/>
        <v>0</v>
      </c>
      <c r="EJ14" s="144">
        <f t="shared" si="96"/>
        <v>0</v>
      </c>
      <c r="EK14" s="135">
        <f>EG14+EH14+EI14+EJ14</f>
        <v>0</v>
      </c>
      <c r="EL14" s="144">
        <f t="shared" ref="EL14:EO15" si="97">EL18+EL50</f>
        <v>0</v>
      </c>
      <c r="EM14" s="144">
        <f t="shared" si="97"/>
        <v>0</v>
      </c>
      <c r="EN14" s="144">
        <f t="shared" si="97"/>
        <v>0</v>
      </c>
      <c r="EO14" s="144">
        <f t="shared" si="97"/>
        <v>0</v>
      </c>
      <c r="EP14" s="135">
        <f>EL14+EM14+EN14+EO14</f>
        <v>0</v>
      </c>
      <c r="EQ14" s="144">
        <f t="shared" ref="EQ14:ET15" si="98">EQ18+EQ50</f>
        <v>0</v>
      </c>
      <c r="ER14" s="144">
        <f t="shared" si="98"/>
        <v>0</v>
      </c>
      <c r="ES14" s="144">
        <f t="shared" si="98"/>
        <v>0</v>
      </c>
      <c r="ET14" s="144">
        <f t="shared" si="98"/>
        <v>0</v>
      </c>
      <c r="EU14" s="135">
        <f>EQ14+ER14+ES14+ET14</f>
        <v>0</v>
      </c>
      <c r="EV14" s="144">
        <f t="shared" ref="EV14:EY15" si="99">EV18+EV50</f>
        <v>0</v>
      </c>
      <c r="EW14" s="144">
        <f t="shared" si="99"/>
        <v>0</v>
      </c>
      <c r="EX14" s="144">
        <f t="shared" si="99"/>
        <v>0</v>
      </c>
      <c r="EY14" s="144">
        <f t="shared" si="99"/>
        <v>0</v>
      </c>
      <c r="EZ14" s="135">
        <f>EV14+EW14+EX14+EY14</f>
        <v>0</v>
      </c>
      <c r="FA14" s="144">
        <f t="shared" ref="FA14:FD15" si="100">FA18+FA50</f>
        <v>0</v>
      </c>
      <c r="FB14" s="144">
        <f t="shared" si="100"/>
        <v>0</v>
      </c>
      <c r="FC14" s="144">
        <f t="shared" si="100"/>
        <v>0</v>
      </c>
      <c r="FD14" s="144">
        <f t="shared" si="100"/>
        <v>0</v>
      </c>
      <c r="FE14" s="135">
        <f>FA14+FB14+FC14+FD14</f>
        <v>0</v>
      </c>
      <c r="FF14" s="144">
        <f t="shared" ref="FF14:FI15" si="101">FF18+FF50</f>
        <v>0</v>
      </c>
      <c r="FG14" s="144">
        <f t="shared" si="101"/>
        <v>0</v>
      </c>
      <c r="FH14" s="144">
        <f t="shared" si="101"/>
        <v>0</v>
      </c>
      <c r="FI14" s="144">
        <f t="shared" si="101"/>
        <v>0</v>
      </c>
      <c r="FJ14" s="135">
        <f>FF14+FG14+FH14+FI14</f>
        <v>0</v>
      </c>
      <c r="FK14" s="144">
        <f t="shared" ref="FK14:FN15" si="102">FK18+FK50</f>
        <v>0</v>
      </c>
      <c r="FL14" s="144">
        <f t="shared" si="102"/>
        <v>0</v>
      </c>
      <c r="FM14" s="144">
        <f t="shared" si="102"/>
        <v>0</v>
      </c>
      <c r="FN14" s="144">
        <f t="shared" si="102"/>
        <v>0</v>
      </c>
      <c r="FO14" s="135">
        <f>FK14+FL14+FM14+FN14</f>
        <v>0</v>
      </c>
      <c r="FP14" s="144">
        <f t="shared" ref="FP14:FS15" si="103">FP18+FP50</f>
        <v>0</v>
      </c>
      <c r="FQ14" s="144">
        <f t="shared" si="103"/>
        <v>0</v>
      </c>
      <c r="FR14" s="144">
        <f t="shared" si="103"/>
        <v>0</v>
      </c>
      <c r="FS14" s="144">
        <f t="shared" si="103"/>
        <v>0</v>
      </c>
      <c r="FT14" s="135">
        <f>FP14+FQ14+FR14+FS14</f>
        <v>0</v>
      </c>
      <c r="FU14" s="144">
        <f t="shared" ref="FU14:FX15" si="104">FU18+FU50</f>
        <v>0</v>
      </c>
      <c r="FV14" s="144">
        <f t="shared" si="104"/>
        <v>0</v>
      </c>
      <c r="FW14" s="144">
        <f t="shared" si="104"/>
        <v>0</v>
      </c>
      <c r="FX14" s="144">
        <f t="shared" si="104"/>
        <v>0</v>
      </c>
      <c r="FY14" s="135">
        <f>FU14+FV14+FW14+FX14</f>
        <v>0</v>
      </c>
      <c r="FZ14" s="144">
        <f t="shared" ref="FZ14:GC15" si="105">FZ18+FZ50</f>
        <v>0</v>
      </c>
      <c r="GA14" s="144">
        <f t="shared" si="105"/>
        <v>0</v>
      </c>
      <c r="GB14" s="144">
        <f t="shared" si="105"/>
        <v>0</v>
      </c>
      <c r="GC14" s="144">
        <f t="shared" si="105"/>
        <v>0</v>
      </c>
      <c r="GD14" s="135">
        <f>FZ14+GA14+GB14+GC14</f>
        <v>0</v>
      </c>
      <c r="GE14" s="144">
        <f t="shared" ref="GE14:GH15" si="106">GE18+GE50</f>
        <v>0</v>
      </c>
      <c r="GF14" s="144">
        <f t="shared" si="106"/>
        <v>0</v>
      </c>
      <c r="GG14" s="144">
        <f t="shared" si="106"/>
        <v>0</v>
      </c>
      <c r="GH14" s="144">
        <f t="shared" si="106"/>
        <v>0</v>
      </c>
      <c r="GI14" s="135">
        <f>GE14+GF14+GG14+GH14</f>
        <v>0</v>
      </c>
      <c r="GJ14" s="144">
        <f t="shared" ref="GJ14:GM15" si="107">GJ18+GJ50</f>
        <v>0</v>
      </c>
      <c r="GK14" s="144">
        <f t="shared" si="107"/>
        <v>0</v>
      </c>
      <c r="GL14" s="144">
        <f t="shared" si="107"/>
        <v>0</v>
      </c>
      <c r="GM14" s="144">
        <f t="shared" si="107"/>
        <v>0</v>
      </c>
      <c r="GN14" s="135">
        <f>GJ14+GK14+GL14+GM14</f>
        <v>0</v>
      </c>
      <c r="GO14" s="144">
        <f t="shared" ref="GO14:GR15" si="108">GO18+GO50</f>
        <v>0</v>
      </c>
      <c r="GP14" s="144">
        <f t="shared" si="108"/>
        <v>0</v>
      </c>
      <c r="GQ14" s="144">
        <f t="shared" si="108"/>
        <v>0</v>
      </c>
      <c r="GR14" s="144">
        <f t="shared" si="108"/>
        <v>0</v>
      </c>
      <c r="GS14" s="135">
        <f>GO14+GP14+GQ14+GR14</f>
        <v>0</v>
      </c>
      <c r="GT14" s="144">
        <f t="shared" ref="GT14:GW15" si="109">GT18+GT50</f>
        <v>0</v>
      </c>
      <c r="GU14" s="144">
        <f t="shared" si="109"/>
        <v>0</v>
      </c>
      <c r="GV14" s="144">
        <f t="shared" si="109"/>
        <v>0</v>
      </c>
      <c r="GW14" s="144">
        <f t="shared" si="109"/>
        <v>0</v>
      </c>
      <c r="GX14" s="135">
        <f>GT14+GU14+GV14+GW14</f>
        <v>0</v>
      </c>
      <c r="GY14" s="144">
        <f t="shared" ref="GY14:HB15" si="110">GY18+GY50</f>
        <v>0</v>
      </c>
      <c r="GZ14" s="144">
        <f t="shared" si="110"/>
        <v>0</v>
      </c>
      <c r="HA14" s="144">
        <f t="shared" si="110"/>
        <v>0</v>
      </c>
      <c r="HB14" s="144">
        <f t="shared" si="110"/>
        <v>0</v>
      </c>
      <c r="HC14" s="135">
        <f>GY14+GZ14+HA14+HB14</f>
        <v>0</v>
      </c>
    </row>
    <row r="15" spans="1:211" s="35" customFormat="1" ht="15" customHeight="1">
      <c r="A15" s="57" t="s">
        <v>110</v>
      </c>
      <c r="B15" s="138">
        <f t="shared" si="69"/>
        <v>21817</v>
      </c>
      <c r="C15" s="138" t="e">
        <f t="shared" si="69"/>
        <v>#REF!</v>
      </c>
      <c r="D15" s="138">
        <f t="shared" si="69"/>
        <v>75179</v>
      </c>
      <c r="E15" s="138">
        <f t="shared" si="69"/>
        <v>0</v>
      </c>
      <c r="F15" s="137" t="e">
        <f>B15+C15+D15+E15</f>
        <v>#REF!</v>
      </c>
      <c r="G15" s="138">
        <f t="shared" si="70"/>
        <v>21817</v>
      </c>
      <c r="H15" s="138" t="e">
        <f t="shared" si="70"/>
        <v>#REF!</v>
      </c>
      <c r="I15" s="138">
        <f>I19+I51</f>
        <v>75179</v>
      </c>
      <c r="J15" s="138">
        <f t="shared" si="70"/>
        <v>0</v>
      </c>
      <c r="K15" s="137" t="e">
        <f>G15+H15+I15+J15</f>
        <v>#REF!</v>
      </c>
      <c r="L15" s="138">
        <f t="shared" si="71"/>
        <v>0</v>
      </c>
      <c r="M15" s="138" t="e">
        <f t="shared" si="71"/>
        <v>#REF!</v>
      </c>
      <c r="N15" s="138">
        <f t="shared" si="71"/>
        <v>8318</v>
      </c>
      <c r="O15" s="138">
        <f t="shared" si="71"/>
        <v>0</v>
      </c>
      <c r="P15" s="139" t="e">
        <f>L15+M15+N15+O15</f>
        <v>#REF!</v>
      </c>
      <c r="Q15" s="138">
        <f t="shared" si="72"/>
        <v>0</v>
      </c>
      <c r="R15" s="138" t="e">
        <f t="shared" si="72"/>
        <v>#REF!</v>
      </c>
      <c r="S15" s="138">
        <f t="shared" si="72"/>
        <v>0</v>
      </c>
      <c r="T15" s="138">
        <f t="shared" si="72"/>
        <v>0</v>
      </c>
      <c r="U15" s="139" t="e">
        <f>Q15+R15+S15+T15</f>
        <v>#REF!</v>
      </c>
      <c r="V15" s="138">
        <f t="shared" si="73"/>
        <v>0</v>
      </c>
      <c r="W15" s="138" t="e">
        <f t="shared" si="73"/>
        <v>#REF!</v>
      </c>
      <c r="X15" s="138">
        <f t="shared" si="73"/>
        <v>0</v>
      </c>
      <c r="Y15" s="138">
        <f t="shared" si="73"/>
        <v>0</v>
      </c>
      <c r="Z15" s="139" t="e">
        <f>V15+W15+X15+Y15</f>
        <v>#REF!</v>
      </c>
      <c r="AA15" s="138">
        <f t="shared" si="74"/>
        <v>0</v>
      </c>
      <c r="AB15" s="138" t="e">
        <f t="shared" si="74"/>
        <v>#REF!</v>
      </c>
      <c r="AC15" s="138">
        <f t="shared" si="74"/>
        <v>35170</v>
      </c>
      <c r="AD15" s="138">
        <f t="shared" si="74"/>
        <v>0</v>
      </c>
      <c r="AE15" s="139" t="e">
        <f>AA15+AB15+AC15+AD15</f>
        <v>#REF!</v>
      </c>
      <c r="AF15" s="138">
        <f t="shared" si="75"/>
        <v>0</v>
      </c>
      <c r="AG15" s="138" t="e">
        <f t="shared" si="75"/>
        <v>#REF!</v>
      </c>
      <c r="AH15" s="138">
        <f t="shared" si="75"/>
        <v>23375</v>
      </c>
      <c r="AI15" s="138">
        <f t="shared" si="75"/>
        <v>0</v>
      </c>
      <c r="AJ15" s="139" t="e">
        <f>AF15+AG15+AH15+AI15</f>
        <v>#REF!</v>
      </c>
      <c r="AK15" s="138">
        <f t="shared" si="76"/>
        <v>21817</v>
      </c>
      <c r="AL15" s="138" t="e">
        <f t="shared" si="76"/>
        <v>#REF!</v>
      </c>
      <c r="AM15" s="138">
        <f t="shared" si="76"/>
        <v>8316</v>
      </c>
      <c r="AN15" s="138">
        <f t="shared" si="76"/>
        <v>0</v>
      </c>
      <c r="AO15" s="139" t="e">
        <f>AK15+AL15+AM15+AN15</f>
        <v>#REF!</v>
      </c>
      <c r="AP15" s="138">
        <f t="shared" si="77"/>
        <v>0</v>
      </c>
      <c r="AQ15" s="138" t="e">
        <f t="shared" si="77"/>
        <v>#REF!</v>
      </c>
      <c r="AR15" s="138">
        <f t="shared" si="77"/>
        <v>0</v>
      </c>
      <c r="AS15" s="138">
        <f t="shared" si="77"/>
        <v>0</v>
      </c>
      <c r="AT15" s="137" t="e">
        <f>AP15+AQ15+AR15+AS15</f>
        <v>#REF!</v>
      </c>
      <c r="AU15" s="138">
        <f t="shared" si="78"/>
        <v>0</v>
      </c>
      <c r="AV15" s="138" t="e">
        <f t="shared" si="78"/>
        <v>#REF!</v>
      </c>
      <c r="AW15" s="138">
        <f t="shared" si="78"/>
        <v>0</v>
      </c>
      <c r="AX15" s="138">
        <f t="shared" si="78"/>
        <v>0</v>
      </c>
      <c r="AY15" s="139" t="e">
        <f>AU15+AV15+AW15+AX15</f>
        <v>#REF!</v>
      </c>
      <c r="AZ15" s="138">
        <f t="shared" si="79"/>
        <v>0</v>
      </c>
      <c r="BA15" s="138" t="e">
        <f t="shared" si="79"/>
        <v>#REF!</v>
      </c>
      <c r="BB15" s="138">
        <f t="shared" si="79"/>
        <v>0</v>
      </c>
      <c r="BC15" s="138">
        <f t="shared" si="79"/>
        <v>0</v>
      </c>
      <c r="BD15" s="139" t="e">
        <f>AZ15+BA15+BB15+BC15</f>
        <v>#REF!</v>
      </c>
      <c r="BE15" s="138">
        <f t="shared" si="80"/>
        <v>0</v>
      </c>
      <c r="BF15" s="138" t="e">
        <f t="shared" si="80"/>
        <v>#REF!</v>
      </c>
      <c r="BG15" s="138">
        <f t="shared" si="80"/>
        <v>0</v>
      </c>
      <c r="BH15" s="138">
        <f t="shared" si="80"/>
        <v>0</v>
      </c>
      <c r="BI15" s="139" t="e">
        <f>BE15+BF15+BG15+BH15</f>
        <v>#REF!</v>
      </c>
      <c r="BJ15" s="138">
        <f t="shared" si="81"/>
        <v>0</v>
      </c>
      <c r="BK15" s="138" t="e">
        <f t="shared" si="81"/>
        <v>#REF!</v>
      </c>
      <c r="BL15" s="138">
        <f t="shared" si="81"/>
        <v>0</v>
      </c>
      <c r="BM15" s="138">
        <f t="shared" si="81"/>
        <v>0</v>
      </c>
      <c r="BN15" s="139" t="e">
        <f>BJ15+BK15+BL15+BM15</f>
        <v>#REF!</v>
      </c>
      <c r="BO15" s="138">
        <f t="shared" si="82"/>
        <v>0</v>
      </c>
      <c r="BP15" s="138" t="e">
        <f t="shared" si="82"/>
        <v>#REF!</v>
      </c>
      <c r="BQ15" s="138">
        <f t="shared" si="82"/>
        <v>0</v>
      </c>
      <c r="BR15" s="138">
        <f t="shared" si="82"/>
        <v>0</v>
      </c>
      <c r="BS15" s="139" t="e">
        <f>BO15+BP15+BQ15+BR15</f>
        <v>#REF!</v>
      </c>
      <c r="BT15" s="138">
        <f t="shared" si="83"/>
        <v>0</v>
      </c>
      <c r="BU15" s="138" t="e">
        <f t="shared" si="83"/>
        <v>#REF!</v>
      </c>
      <c r="BV15" s="138">
        <f t="shared" si="83"/>
        <v>0</v>
      </c>
      <c r="BW15" s="138">
        <f t="shared" si="83"/>
        <v>0</v>
      </c>
      <c r="BX15" s="139" t="e">
        <f>BT15+BU15+BV15+BW15</f>
        <v>#REF!</v>
      </c>
      <c r="BY15" s="138">
        <f t="shared" si="84"/>
        <v>0</v>
      </c>
      <c r="BZ15" s="138" t="e">
        <f t="shared" si="84"/>
        <v>#REF!</v>
      </c>
      <c r="CA15" s="138">
        <f t="shared" si="84"/>
        <v>0</v>
      </c>
      <c r="CB15" s="138">
        <f t="shared" si="84"/>
        <v>0</v>
      </c>
      <c r="CC15" s="139" t="e">
        <f>BY15+BZ15+CA15+CB15</f>
        <v>#REF!</v>
      </c>
      <c r="CD15" s="138">
        <f t="shared" si="85"/>
        <v>0</v>
      </c>
      <c r="CE15" s="138">
        <f t="shared" si="85"/>
        <v>0</v>
      </c>
      <c r="CF15" s="138">
        <f t="shared" si="85"/>
        <v>0</v>
      </c>
      <c r="CG15" s="138">
        <f t="shared" si="85"/>
        <v>0</v>
      </c>
      <c r="CH15" s="139">
        <f>CD15+CE15+CF15+CG15</f>
        <v>0</v>
      </c>
      <c r="CI15" s="138">
        <f t="shared" si="86"/>
        <v>0</v>
      </c>
      <c r="CJ15" s="138">
        <f t="shared" si="86"/>
        <v>0</v>
      </c>
      <c r="CK15" s="138">
        <f t="shared" si="86"/>
        <v>0</v>
      </c>
      <c r="CL15" s="138">
        <f t="shared" si="86"/>
        <v>0</v>
      </c>
      <c r="CM15" s="139">
        <f>CI15+CJ15+CK15+CL15</f>
        <v>0</v>
      </c>
      <c r="CN15" s="138">
        <f t="shared" si="87"/>
        <v>0</v>
      </c>
      <c r="CO15" s="138">
        <f t="shared" si="87"/>
        <v>0</v>
      </c>
      <c r="CP15" s="138">
        <f t="shared" si="87"/>
        <v>0</v>
      </c>
      <c r="CQ15" s="138">
        <f t="shared" si="87"/>
        <v>0</v>
      </c>
      <c r="CR15" s="139">
        <f>CN15+CO15+CP15+CQ15</f>
        <v>0</v>
      </c>
      <c r="CS15" s="138">
        <f t="shared" si="88"/>
        <v>0</v>
      </c>
      <c r="CT15" s="138">
        <f t="shared" si="88"/>
        <v>0</v>
      </c>
      <c r="CU15" s="138">
        <f t="shared" si="88"/>
        <v>0</v>
      </c>
      <c r="CV15" s="138">
        <f t="shared" si="88"/>
        <v>0</v>
      </c>
      <c r="CW15" s="139">
        <f>CS15+CT15+CU15+CV15</f>
        <v>0</v>
      </c>
      <c r="CX15" s="138">
        <f t="shared" si="89"/>
        <v>0</v>
      </c>
      <c r="CY15" s="138">
        <f t="shared" si="89"/>
        <v>0</v>
      </c>
      <c r="CZ15" s="138">
        <f t="shared" si="89"/>
        <v>0</v>
      </c>
      <c r="DA15" s="138">
        <f t="shared" si="89"/>
        <v>0</v>
      </c>
      <c r="DB15" s="139">
        <f>CX15+CY15+CZ15+DA15</f>
        <v>0</v>
      </c>
      <c r="DC15" s="138">
        <f t="shared" si="90"/>
        <v>0</v>
      </c>
      <c r="DD15" s="138">
        <f t="shared" si="90"/>
        <v>0</v>
      </c>
      <c r="DE15" s="138">
        <f t="shared" si="90"/>
        <v>0</v>
      </c>
      <c r="DF15" s="138">
        <f t="shared" si="90"/>
        <v>0</v>
      </c>
      <c r="DG15" s="139">
        <f>DC15+DD15+DE15+DF15</f>
        <v>0</v>
      </c>
      <c r="DH15" s="138">
        <f t="shared" si="91"/>
        <v>0</v>
      </c>
      <c r="DI15" s="138">
        <f t="shared" si="91"/>
        <v>0</v>
      </c>
      <c r="DJ15" s="138">
        <f t="shared" si="91"/>
        <v>0</v>
      </c>
      <c r="DK15" s="138">
        <f t="shared" si="91"/>
        <v>0</v>
      </c>
      <c r="DL15" s="139">
        <f>DH15+DI15+DJ15+DK15</f>
        <v>0</v>
      </c>
      <c r="DM15" s="138">
        <f t="shared" si="92"/>
        <v>0</v>
      </c>
      <c r="DN15" s="138">
        <f t="shared" si="92"/>
        <v>0</v>
      </c>
      <c r="DO15" s="138">
        <f t="shared" si="92"/>
        <v>0</v>
      </c>
      <c r="DP15" s="138">
        <f t="shared" si="92"/>
        <v>0</v>
      </c>
      <c r="DQ15" s="139">
        <f>DM15+DN15+DO15+DP15</f>
        <v>0</v>
      </c>
      <c r="DR15" s="138">
        <f t="shared" si="93"/>
        <v>0</v>
      </c>
      <c r="DS15" s="138">
        <f t="shared" si="93"/>
        <v>0</v>
      </c>
      <c r="DT15" s="138">
        <f t="shared" si="93"/>
        <v>0</v>
      </c>
      <c r="DU15" s="138">
        <f t="shared" si="93"/>
        <v>0</v>
      </c>
      <c r="DV15" s="139">
        <f>DR15+DS15+DT15+DU15</f>
        <v>0</v>
      </c>
      <c r="DW15" s="138">
        <f t="shared" si="94"/>
        <v>0</v>
      </c>
      <c r="DX15" s="138">
        <f t="shared" si="94"/>
        <v>0</v>
      </c>
      <c r="DY15" s="138">
        <f t="shared" si="94"/>
        <v>0</v>
      </c>
      <c r="DZ15" s="138">
        <f t="shared" si="94"/>
        <v>0</v>
      </c>
      <c r="EA15" s="139">
        <f>DW15+DX15+DY15+DZ15</f>
        <v>0</v>
      </c>
      <c r="EB15" s="138">
        <f t="shared" si="95"/>
        <v>0</v>
      </c>
      <c r="EC15" s="138">
        <f t="shared" si="95"/>
        <v>0</v>
      </c>
      <c r="ED15" s="138">
        <f t="shared" si="95"/>
        <v>0</v>
      </c>
      <c r="EE15" s="138">
        <f t="shared" si="95"/>
        <v>0</v>
      </c>
      <c r="EF15" s="139">
        <f>EB15+EC15+ED15+EE15</f>
        <v>0</v>
      </c>
      <c r="EG15" s="138">
        <f t="shared" si="96"/>
        <v>0</v>
      </c>
      <c r="EH15" s="138">
        <f t="shared" si="96"/>
        <v>0</v>
      </c>
      <c r="EI15" s="138">
        <f t="shared" si="96"/>
        <v>0</v>
      </c>
      <c r="EJ15" s="138">
        <f t="shared" si="96"/>
        <v>0</v>
      </c>
      <c r="EK15" s="139">
        <f>EG15+EH15+EI15+EJ15</f>
        <v>0</v>
      </c>
      <c r="EL15" s="138">
        <f t="shared" si="97"/>
        <v>0</v>
      </c>
      <c r="EM15" s="138">
        <f t="shared" si="97"/>
        <v>0</v>
      </c>
      <c r="EN15" s="138">
        <f t="shared" si="97"/>
        <v>0</v>
      </c>
      <c r="EO15" s="138">
        <f t="shared" si="97"/>
        <v>0</v>
      </c>
      <c r="EP15" s="139">
        <f>EL15+EM15+EN15+EO15</f>
        <v>0</v>
      </c>
      <c r="EQ15" s="138">
        <f t="shared" si="98"/>
        <v>0</v>
      </c>
      <c r="ER15" s="138">
        <f t="shared" si="98"/>
        <v>0</v>
      </c>
      <c r="ES15" s="138">
        <f t="shared" si="98"/>
        <v>0</v>
      </c>
      <c r="ET15" s="138">
        <f t="shared" si="98"/>
        <v>0</v>
      </c>
      <c r="EU15" s="139">
        <f>EQ15+ER15+ES15+ET15</f>
        <v>0</v>
      </c>
      <c r="EV15" s="138">
        <f t="shared" si="99"/>
        <v>0</v>
      </c>
      <c r="EW15" s="138">
        <f t="shared" si="99"/>
        <v>0</v>
      </c>
      <c r="EX15" s="138">
        <f t="shared" si="99"/>
        <v>0</v>
      </c>
      <c r="EY15" s="138">
        <f t="shared" si="99"/>
        <v>0</v>
      </c>
      <c r="EZ15" s="139">
        <f>EV15+EW15+EX15+EY15</f>
        <v>0</v>
      </c>
      <c r="FA15" s="138">
        <f t="shared" si="100"/>
        <v>0</v>
      </c>
      <c r="FB15" s="138">
        <f t="shared" si="100"/>
        <v>0</v>
      </c>
      <c r="FC15" s="138">
        <f t="shared" si="100"/>
        <v>0</v>
      </c>
      <c r="FD15" s="138">
        <f t="shared" si="100"/>
        <v>0</v>
      </c>
      <c r="FE15" s="139">
        <f>FA15+FB15+FC15+FD15</f>
        <v>0</v>
      </c>
      <c r="FF15" s="138">
        <f t="shared" si="101"/>
        <v>0</v>
      </c>
      <c r="FG15" s="138">
        <f t="shared" si="101"/>
        <v>0</v>
      </c>
      <c r="FH15" s="138">
        <f t="shared" si="101"/>
        <v>0</v>
      </c>
      <c r="FI15" s="138">
        <f t="shared" si="101"/>
        <v>0</v>
      </c>
      <c r="FJ15" s="139">
        <f>FF15+FG15+FH15+FI15</f>
        <v>0</v>
      </c>
      <c r="FK15" s="138">
        <f t="shared" si="102"/>
        <v>0</v>
      </c>
      <c r="FL15" s="138">
        <f t="shared" si="102"/>
        <v>0</v>
      </c>
      <c r="FM15" s="138">
        <f t="shared" si="102"/>
        <v>0</v>
      </c>
      <c r="FN15" s="138">
        <f t="shared" si="102"/>
        <v>0</v>
      </c>
      <c r="FO15" s="139">
        <f>FK15+FL15+FM15+FN15</f>
        <v>0</v>
      </c>
      <c r="FP15" s="138">
        <f t="shared" si="103"/>
        <v>0</v>
      </c>
      <c r="FQ15" s="138">
        <f t="shared" si="103"/>
        <v>0</v>
      </c>
      <c r="FR15" s="138">
        <f t="shared" si="103"/>
        <v>0</v>
      </c>
      <c r="FS15" s="138">
        <f t="shared" si="103"/>
        <v>0</v>
      </c>
      <c r="FT15" s="139">
        <f>FP15+FQ15+FR15+FS15</f>
        <v>0</v>
      </c>
      <c r="FU15" s="138">
        <f t="shared" si="104"/>
        <v>0</v>
      </c>
      <c r="FV15" s="138">
        <f t="shared" si="104"/>
        <v>0</v>
      </c>
      <c r="FW15" s="138">
        <f t="shared" si="104"/>
        <v>0</v>
      </c>
      <c r="FX15" s="138">
        <f t="shared" si="104"/>
        <v>0</v>
      </c>
      <c r="FY15" s="139">
        <f>FU15+FV15+FW15+FX15</f>
        <v>0</v>
      </c>
      <c r="FZ15" s="138">
        <f t="shared" si="105"/>
        <v>0</v>
      </c>
      <c r="GA15" s="138">
        <f t="shared" si="105"/>
        <v>0</v>
      </c>
      <c r="GB15" s="138">
        <f t="shared" si="105"/>
        <v>0</v>
      </c>
      <c r="GC15" s="138">
        <f t="shared" si="105"/>
        <v>0</v>
      </c>
      <c r="GD15" s="139">
        <f>FZ15+GA15+GB15+GC15</f>
        <v>0</v>
      </c>
      <c r="GE15" s="138">
        <f t="shared" si="106"/>
        <v>0</v>
      </c>
      <c r="GF15" s="138">
        <f t="shared" si="106"/>
        <v>0</v>
      </c>
      <c r="GG15" s="138">
        <f t="shared" si="106"/>
        <v>0</v>
      </c>
      <c r="GH15" s="138">
        <f t="shared" si="106"/>
        <v>0</v>
      </c>
      <c r="GI15" s="139">
        <f>GE15+GF15+GG15+GH15</f>
        <v>0</v>
      </c>
      <c r="GJ15" s="138">
        <f t="shared" si="107"/>
        <v>0</v>
      </c>
      <c r="GK15" s="138">
        <f t="shared" si="107"/>
        <v>0</v>
      </c>
      <c r="GL15" s="138">
        <f t="shared" si="107"/>
        <v>0</v>
      </c>
      <c r="GM15" s="138">
        <f t="shared" si="107"/>
        <v>0</v>
      </c>
      <c r="GN15" s="139">
        <f>GJ15+GK15+GL15+GM15</f>
        <v>0</v>
      </c>
      <c r="GO15" s="138">
        <f t="shared" si="108"/>
        <v>0</v>
      </c>
      <c r="GP15" s="138">
        <f t="shared" si="108"/>
        <v>0</v>
      </c>
      <c r="GQ15" s="138">
        <f t="shared" si="108"/>
        <v>0</v>
      </c>
      <c r="GR15" s="138">
        <f t="shared" si="108"/>
        <v>0</v>
      </c>
      <c r="GS15" s="139">
        <f>GO15+GP15+GQ15+GR15</f>
        <v>0</v>
      </c>
      <c r="GT15" s="138">
        <f t="shared" si="109"/>
        <v>0</v>
      </c>
      <c r="GU15" s="138">
        <f t="shared" si="109"/>
        <v>0</v>
      </c>
      <c r="GV15" s="138">
        <f t="shared" si="109"/>
        <v>0</v>
      </c>
      <c r="GW15" s="138">
        <f t="shared" si="109"/>
        <v>0</v>
      </c>
      <c r="GX15" s="139">
        <f>GT15+GU15+GV15+GW15</f>
        <v>0</v>
      </c>
      <c r="GY15" s="138">
        <f t="shared" si="110"/>
        <v>0</v>
      </c>
      <c r="GZ15" s="138">
        <f t="shared" si="110"/>
        <v>0</v>
      </c>
      <c r="HA15" s="138">
        <f t="shared" si="110"/>
        <v>0</v>
      </c>
      <c r="HB15" s="138">
        <f t="shared" si="110"/>
        <v>0</v>
      </c>
      <c r="HC15" s="139">
        <f>GY15+GZ15+HA15+HB15</f>
        <v>0</v>
      </c>
    </row>
    <row r="16" spans="1:211" s="35" customFormat="1" ht="15" customHeight="1">
      <c r="A16" s="126" t="s">
        <v>129</v>
      </c>
      <c r="B16" s="210">
        <f t="shared" ref="B16:AT16" si="111">IF(B15&gt;B14,"+"&amp;(B15-B14),B15-B14)</f>
        <v>-783368</v>
      </c>
      <c r="C16" s="210" t="e">
        <f t="shared" si="111"/>
        <v>#REF!</v>
      </c>
      <c r="D16" s="210">
        <f t="shared" si="111"/>
        <v>-1452720</v>
      </c>
      <c r="E16" s="210">
        <f t="shared" si="111"/>
        <v>0</v>
      </c>
      <c r="F16" s="208" t="e">
        <f t="shared" si="111"/>
        <v>#REF!</v>
      </c>
      <c r="G16" s="210">
        <f t="shared" si="111"/>
        <v>-783368</v>
      </c>
      <c r="H16" s="210" t="e">
        <f t="shared" si="111"/>
        <v>#REF!</v>
      </c>
      <c r="I16" s="210">
        <f t="shared" si="111"/>
        <v>-1452720</v>
      </c>
      <c r="J16" s="210">
        <f t="shared" si="111"/>
        <v>0</v>
      </c>
      <c r="K16" s="208" t="e">
        <f t="shared" si="111"/>
        <v>#REF!</v>
      </c>
      <c r="L16" s="210">
        <f t="shared" si="111"/>
        <v>-71805</v>
      </c>
      <c r="M16" s="210" t="e">
        <f t="shared" si="111"/>
        <v>#REF!</v>
      </c>
      <c r="N16" s="210">
        <f t="shared" si="111"/>
        <v>-312106</v>
      </c>
      <c r="O16" s="210">
        <f t="shared" si="111"/>
        <v>0</v>
      </c>
      <c r="P16" s="209" t="e">
        <f t="shared" si="111"/>
        <v>#REF!</v>
      </c>
      <c r="Q16" s="210">
        <f t="shared" si="111"/>
        <v>-22672</v>
      </c>
      <c r="R16" s="210" t="e">
        <f t="shared" si="111"/>
        <v>#REF!</v>
      </c>
      <c r="S16" s="210">
        <f t="shared" si="111"/>
        <v>-306555</v>
      </c>
      <c r="T16" s="210">
        <f t="shared" si="111"/>
        <v>0</v>
      </c>
      <c r="U16" s="209" t="e">
        <f t="shared" si="111"/>
        <v>#REF!</v>
      </c>
      <c r="V16" s="210">
        <f t="shared" si="111"/>
        <v>-96650</v>
      </c>
      <c r="W16" s="210" t="e">
        <f t="shared" si="111"/>
        <v>#REF!</v>
      </c>
      <c r="X16" s="210">
        <f t="shared" si="111"/>
        <v>-220611</v>
      </c>
      <c r="Y16" s="210">
        <f t="shared" si="111"/>
        <v>0</v>
      </c>
      <c r="Z16" s="209" t="e">
        <f t="shared" si="111"/>
        <v>#REF!</v>
      </c>
      <c r="AA16" s="210">
        <f t="shared" si="111"/>
        <v>-26860</v>
      </c>
      <c r="AB16" s="210" t="e">
        <f t="shared" si="111"/>
        <v>#REF!</v>
      </c>
      <c r="AC16" s="210">
        <f t="shared" si="111"/>
        <v>-200472</v>
      </c>
      <c r="AD16" s="210">
        <f t="shared" si="111"/>
        <v>0</v>
      </c>
      <c r="AE16" s="209" t="e">
        <f t="shared" si="111"/>
        <v>#REF!</v>
      </c>
      <c r="AF16" s="210">
        <f t="shared" si="111"/>
        <v>-289116</v>
      </c>
      <c r="AG16" s="210" t="e">
        <f t="shared" si="111"/>
        <v>#REF!</v>
      </c>
      <c r="AH16" s="210">
        <f t="shared" si="111"/>
        <v>-246142</v>
      </c>
      <c r="AI16" s="210">
        <f t="shared" si="111"/>
        <v>0</v>
      </c>
      <c r="AJ16" s="209" t="e">
        <f t="shared" si="111"/>
        <v>#REF!</v>
      </c>
      <c r="AK16" s="210">
        <f t="shared" si="111"/>
        <v>-276265</v>
      </c>
      <c r="AL16" s="210" t="e">
        <f t="shared" si="111"/>
        <v>#REF!</v>
      </c>
      <c r="AM16" s="210">
        <f t="shared" si="111"/>
        <v>-166834</v>
      </c>
      <c r="AN16" s="210">
        <f t="shared" si="111"/>
        <v>0</v>
      </c>
      <c r="AO16" s="209" t="e">
        <f t="shared" si="111"/>
        <v>#REF!</v>
      </c>
      <c r="AP16" s="210">
        <f t="shared" si="111"/>
        <v>0</v>
      </c>
      <c r="AQ16" s="210" t="e">
        <f t="shared" si="111"/>
        <v>#REF!</v>
      </c>
      <c r="AR16" s="210">
        <f t="shared" si="111"/>
        <v>0</v>
      </c>
      <c r="AS16" s="210">
        <f t="shared" si="111"/>
        <v>0</v>
      </c>
      <c r="AT16" s="208" t="e">
        <f t="shared" si="111"/>
        <v>#REF!</v>
      </c>
      <c r="AU16" s="210">
        <f t="shared" ref="AU16:BZ16" si="112">IF(AU15&gt;AU14,"+"&amp;(AU15-AU14),AU15-AU14)</f>
        <v>0</v>
      </c>
      <c r="AV16" s="210" t="e">
        <f t="shared" si="112"/>
        <v>#REF!</v>
      </c>
      <c r="AW16" s="210">
        <f t="shared" si="112"/>
        <v>0</v>
      </c>
      <c r="AX16" s="210">
        <f t="shared" si="112"/>
        <v>0</v>
      </c>
      <c r="AY16" s="209" t="e">
        <f t="shared" si="112"/>
        <v>#REF!</v>
      </c>
      <c r="AZ16" s="210">
        <f t="shared" si="112"/>
        <v>0</v>
      </c>
      <c r="BA16" s="210" t="e">
        <f t="shared" si="112"/>
        <v>#REF!</v>
      </c>
      <c r="BB16" s="210">
        <f t="shared" si="112"/>
        <v>0</v>
      </c>
      <c r="BC16" s="210">
        <f t="shared" si="112"/>
        <v>0</v>
      </c>
      <c r="BD16" s="209" t="e">
        <f t="shared" si="112"/>
        <v>#REF!</v>
      </c>
      <c r="BE16" s="210">
        <f t="shared" si="112"/>
        <v>0</v>
      </c>
      <c r="BF16" s="210" t="e">
        <f t="shared" si="112"/>
        <v>#REF!</v>
      </c>
      <c r="BG16" s="210">
        <f t="shared" si="112"/>
        <v>0</v>
      </c>
      <c r="BH16" s="210">
        <f t="shared" si="112"/>
        <v>0</v>
      </c>
      <c r="BI16" s="209" t="e">
        <f t="shared" si="112"/>
        <v>#REF!</v>
      </c>
      <c r="BJ16" s="210">
        <f t="shared" si="112"/>
        <v>0</v>
      </c>
      <c r="BK16" s="210" t="e">
        <f t="shared" si="112"/>
        <v>#REF!</v>
      </c>
      <c r="BL16" s="210">
        <f t="shared" si="112"/>
        <v>0</v>
      </c>
      <c r="BM16" s="210">
        <f t="shared" si="112"/>
        <v>0</v>
      </c>
      <c r="BN16" s="209" t="e">
        <f t="shared" si="112"/>
        <v>#REF!</v>
      </c>
      <c r="BO16" s="210">
        <f t="shared" si="112"/>
        <v>0</v>
      </c>
      <c r="BP16" s="210" t="e">
        <f t="shared" si="112"/>
        <v>#REF!</v>
      </c>
      <c r="BQ16" s="210">
        <f t="shared" si="112"/>
        <v>0</v>
      </c>
      <c r="BR16" s="210">
        <f t="shared" si="112"/>
        <v>0</v>
      </c>
      <c r="BS16" s="209" t="e">
        <f t="shared" si="112"/>
        <v>#REF!</v>
      </c>
      <c r="BT16" s="210">
        <f t="shared" si="112"/>
        <v>0</v>
      </c>
      <c r="BU16" s="210" t="e">
        <f t="shared" si="112"/>
        <v>#REF!</v>
      </c>
      <c r="BV16" s="210">
        <f t="shared" si="112"/>
        <v>0</v>
      </c>
      <c r="BW16" s="210">
        <f t="shared" si="112"/>
        <v>0</v>
      </c>
      <c r="BX16" s="209" t="e">
        <f t="shared" si="112"/>
        <v>#REF!</v>
      </c>
      <c r="BY16" s="210">
        <f t="shared" si="112"/>
        <v>0</v>
      </c>
      <c r="BZ16" s="210" t="e">
        <f t="shared" si="112"/>
        <v>#REF!</v>
      </c>
      <c r="CA16" s="210">
        <f t="shared" ref="CA16:DF16" si="113">IF(CA15&gt;CA14,"+"&amp;(CA15-CA14),CA15-CA14)</f>
        <v>0</v>
      </c>
      <c r="CB16" s="210">
        <f t="shared" si="113"/>
        <v>0</v>
      </c>
      <c r="CC16" s="209" t="e">
        <f t="shared" si="113"/>
        <v>#REF!</v>
      </c>
      <c r="CD16" s="210">
        <f t="shared" si="113"/>
        <v>0</v>
      </c>
      <c r="CE16" s="210">
        <f t="shared" si="113"/>
        <v>0</v>
      </c>
      <c r="CF16" s="210">
        <f t="shared" si="113"/>
        <v>0</v>
      </c>
      <c r="CG16" s="210">
        <f t="shared" si="113"/>
        <v>0</v>
      </c>
      <c r="CH16" s="209">
        <f t="shared" si="113"/>
        <v>0</v>
      </c>
      <c r="CI16" s="210">
        <f t="shared" si="113"/>
        <v>0</v>
      </c>
      <c r="CJ16" s="210">
        <f t="shared" si="113"/>
        <v>0</v>
      </c>
      <c r="CK16" s="210">
        <f t="shared" si="113"/>
        <v>0</v>
      </c>
      <c r="CL16" s="210">
        <f t="shared" si="113"/>
        <v>0</v>
      </c>
      <c r="CM16" s="209">
        <f t="shared" si="113"/>
        <v>0</v>
      </c>
      <c r="CN16" s="210">
        <f t="shared" si="113"/>
        <v>0</v>
      </c>
      <c r="CO16" s="210">
        <f t="shared" si="113"/>
        <v>0</v>
      </c>
      <c r="CP16" s="210">
        <f t="shared" si="113"/>
        <v>0</v>
      </c>
      <c r="CQ16" s="210">
        <f t="shared" si="113"/>
        <v>0</v>
      </c>
      <c r="CR16" s="209">
        <f t="shared" si="113"/>
        <v>0</v>
      </c>
      <c r="CS16" s="210">
        <f t="shared" si="113"/>
        <v>0</v>
      </c>
      <c r="CT16" s="210">
        <f t="shared" si="113"/>
        <v>0</v>
      </c>
      <c r="CU16" s="210">
        <f t="shared" si="113"/>
        <v>0</v>
      </c>
      <c r="CV16" s="210">
        <f t="shared" si="113"/>
        <v>0</v>
      </c>
      <c r="CW16" s="209">
        <f t="shared" si="113"/>
        <v>0</v>
      </c>
      <c r="CX16" s="210">
        <f t="shared" si="113"/>
        <v>0</v>
      </c>
      <c r="CY16" s="210">
        <f t="shared" si="113"/>
        <v>0</v>
      </c>
      <c r="CZ16" s="210">
        <f t="shared" si="113"/>
        <v>0</v>
      </c>
      <c r="DA16" s="210">
        <f t="shared" si="113"/>
        <v>0</v>
      </c>
      <c r="DB16" s="209">
        <f t="shared" si="113"/>
        <v>0</v>
      </c>
      <c r="DC16" s="210">
        <f t="shared" si="113"/>
        <v>0</v>
      </c>
      <c r="DD16" s="210">
        <f t="shared" si="113"/>
        <v>0</v>
      </c>
      <c r="DE16" s="210">
        <f t="shared" si="113"/>
        <v>0</v>
      </c>
      <c r="DF16" s="210">
        <f t="shared" si="113"/>
        <v>0</v>
      </c>
      <c r="DG16" s="209">
        <f t="shared" ref="DG16:EL16" si="114">IF(DG15&gt;DG14,"+"&amp;(DG15-DG14),DG15-DG14)</f>
        <v>0</v>
      </c>
      <c r="DH16" s="210">
        <f t="shared" si="114"/>
        <v>0</v>
      </c>
      <c r="DI16" s="210">
        <f t="shared" si="114"/>
        <v>0</v>
      </c>
      <c r="DJ16" s="210">
        <f t="shared" si="114"/>
        <v>0</v>
      </c>
      <c r="DK16" s="210">
        <f t="shared" si="114"/>
        <v>0</v>
      </c>
      <c r="DL16" s="209">
        <f t="shared" si="114"/>
        <v>0</v>
      </c>
      <c r="DM16" s="210">
        <f t="shared" si="114"/>
        <v>0</v>
      </c>
      <c r="DN16" s="210">
        <f t="shared" si="114"/>
        <v>0</v>
      </c>
      <c r="DO16" s="210">
        <f t="shared" si="114"/>
        <v>0</v>
      </c>
      <c r="DP16" s="210">
        <f t="shared" si="114"/>
        <v>0</v>
      </c>
      <c r="DQ16" s="209">
        <f t="shared" si="114"/>
        <v>0</v>
      </c>
      <c r="DR16" s="210">
        <f t="shared" si="114"/>
        <v>0</v>
      </c>
      <c r="DS16" s="210">
        <f t="shared" si="114"/>
        <v>0</v>
      </c>
      <c r="DT16" s="210">
        <f t="shared" si="114"/>
        <v>0</v>
      </c>
      <c r="DU16" s="210">
        <f t="shared" si="114"/>
        <v>0</v>
      </c>
      <c r="DV16" s="209">
        <f t="shared" si="114"/>
        <v>0</v>
      </c>
      <c r="DW16" s="210">
        <f t="shared" si="114"/>
        <v>0</v>
      </c>
      <c r="DX16" s="210">
        <f t="shared" si="114"/>
        <v>0</v>
      </c>
      <c r="DY16" s="210">
        <f t="shared" si="114"/>
        <v>0</v>
      </c>
      <c r="DZ16" s="210">
        <f t="shared" si="114"/>
        <v>0</v>
      </c>
      <c r="EA16" s="209">
        <f t="shared" si="114"/>
        <v>0</v>
      </c>
      <c r="EB16" s="210">
        <f t="shared" si="114"/>
        <v>0</v>
      </c>
      <c r="EC16" s="210">
        <f t="shared" si="114"/>
        <v>0</v>
      </c>
      <c r="ED16" s="210">
        <f t="shared" si="114"/>
        <v>0</v>
      </c>
      <c r="EE16" s="210">
        <f t="shared" si="114"/>
        <v>0</v>
      </c>
      <c r="EF16" s="209">
        <f t="shared" si="114"/>
        <v>0</v>
      </c>
      <c r="EG16" s="210">
        <f t="shared" si="114"/>
        <v>0</v>
      </c>
      <c r="EH16" s="210">
        <f t="shared" si="114"/>
        <v>0</v>
      </c>
      <c r="EI16" s="210">
        <f t="shared" si="114"/>
        <v>0</v>
      </c>
      <c r="EJ16" s="210">
        <f t="shared" si="114"/>
        <v>0</v>
      </c>
      <c r="EK16" s="209">
        <f t="shared" si="114"/>
        <v>0</v>
      </c>
      <c r="EL16" s="210">
        <f t="shared" si="114"/>
        <v>0</v>
      </c>
      <c r="EM16" s="210">
        <f t="shared" ref="EM16:FR16" si="115">IF(EM15&gt;EM14,"+"&amp;(EM15-EM14),EM15-EM14)</f>
        <v>0</v>
      </c>
      <c r="EN16" s="210">
        <f t="shared" si="115"/>
        <v>0</v>
      </c>
      <c r="EO16" s="210">
        <f t="shared" si="115"/>
        <v>0</v>
      </c>
      <c r="EP16" s="209">
        <f t="shared" si="115"/>
        <v>0</v>
      </c>
      <c r="EQ16" s="210">
        <f t="shared" si="115"/>
        <v>0</v>
      </c>
      <c r="ER16" s="210">
        <f t="shared" si="115"/>
        <v>0</v>
      </c>
      <c r="ES16" s="210">
        <f t="shared" si="115"/>
        <v>0</v>
      </c>
      <c r="ET16" s="210">
        <f t="shared" si="115"/>
        <v>0</v>
      </c>
      <c r="EU16" s="209">
        <f t="shared" si="115"/>
        <v>0</v>
      </c>
      <c r="EV16" s="210">
        <f t="shared" si="115"/>
        <v>0</v>
      </c>
      <c r="EW16" s="210">
        <f t="shared" si="115"/>
        <v>0</v>
      </c>
      <c r="EX16" s="210">
        <f t="shared" si="115"/>
        <v>0</v>
      </c>
      <c r="EY16" s="210">
        <f t="shared" si="115"/>
        <v>0</v>
      </c>
      <c r="EZ16" s="209">
        <f t="shared" si="115"/>
        <v>0</v>
      </c>
      <c r="FA16" s="210">
        <f t="shared" si="115"/>
        <v>0</v>
      </c>
      <c r="FB16" s="210">
        <f t="shared" si="115"/>
        <v>0</v>
      </c>
      <c r="FC16" s="210">
        <f t="shared" si="115"/>
        <v>0</v>
      </c>
      <c r="FD16" s="210">
        <f t="shared" si="115"/>
        <v>0</v>
      </c>
      <c r="FE16" s="209">
        <f t="shared" si="115"/>
        <v>0</v>
      </c>
      <c r="FF16" s="210">
        <f t="shared" si="115"/>
        <v>0</v>
      </c>
      <c r="FG16" s="210">
        <f t="shared" si="115"/>
        <v>0</v>
      </c>
      <c r="FH16" s="210">
        <f t="shared" si="115"/>
        <v>0</v>
      </c>
      <c r="FI16" s="210">
        <f t="shared" si="115"/>
        <v>0</v>
      </c>
      <c r="FJ16" s="209">
        <f t="shared" si="115"/>
        <v>0</v>
      </c>
      <c r="FK16" s="210">
        <f t="shared" si="115"/>
        <v>0</v>
      </c>
      <c r="FL16" s="210">
        <f t="shared" si="115"/>
        <v>0</v>
      </c>
      <c r="FM16" s="210">
        <f t="shared" si="115"/>
        <v>0</v>
      </c>
      <c r="FN16" s="210">
        <f t="shared" si="115"/>
        <v>0</v>
      </c>
      <c r="FO16" s="209">
        <f t="shared" si="115"/>
        <v>0</v>
      </c>
      <c r="FP16" s="210">
        <f t="shared" si="115"/>
        <v>0</v>
      </c>
      <c r="FQ16" s="210">
        <f t="shared" si="115"/>
        <v>0</v>
      </c>
      <c r="FR16" s="210">
        <f t="shared" si="115"/>
        <v>0</v>
      </c>
      <c r="FS16" s="210">
        <f t="shared" ref="FS16:GX16" si="116">IF(FS15&gt;FS14,"+"&amp;(FS15-FS14),FS15-FS14)</f>
        <v>0</v>
      </c>
      <c r="FT16" s="209">
        <f t="shared" si="116"/>
        <v>0</v>
      </c>
      <c r="FU16" s="210">
        <f t="shared" si="116"/>
        <v>0</v>
      </c>
      <c r="FV16" s="210">
        <f t="shared" si="116"/>
        <v>0</v>
      </c>
      <c r="FW16" s="210">
        <f t="shared" si="116"/>
        <v>0</v>
      </c>
      <c r="FX16" s="210">
        <f t="shared" si="116"/>
        <v>0</v>
      </c>
      <c r="FY16" s="209">
        <f t="shared" si="116"/>
        <v>0</v>
      </c>
      <c r="FZ16" s="210">
        <f t="shared" si="116"/>
        <v>0</v>
      </c>
      <c r="GA16" s="210">
        <f t="shared" si="116"/>
        <v>0</v>
      </c>
      <c r="GB16" s="210">
        <f t="shared" si="116"/>
        <v>0</v>
      </c>
      <c r="GC16" s="210">
        <f t="shared" si="116"/>
        <v>0</v>
      </c>
      <c r="GD16" s="209">
        <f t="shared" si="116"/>
        <v>0</v>
      </c>
      <c r="GE16" s="210">
        <f t="shared" si="116"/>
        <v>0</v>
      </c>
      <c r="GF16" s="210">
        <f t="shared" si="116"/>
        <v>0</v>
      </c>
      <c r="GG16" s="210">
        <f t="shared" si="116"/>
        <v>0</v>
      </c>
      <c r="GH16" s="210">
        <f t="shared" si="116"/>
        <v>0</v>
      </c>
      <c r="GI16" s="209">
        <f t="shared" si="116"/>
        <v>0</v>
      </c>
      <c r="GJ16" s="210">
        <f t="shared" si="116"/>
        <v>0</v>
      </c>
      <c r="GK16" s="210">
        <f t="shared" si="116"/>
        <v>0</v>
      </c>
      <c r="GL16" s="210">
        <f t="shared" si="116"/>
        <v>0</v>
      </c>
      <c r="GM16" s="210">
        <f t="shared" si="116"/>
        <v>0</v>
      </c>
      <c r="GN16" s="209">
        <f t="shared" si="116"/>
        <v>0</v>
      </c>
      <c r="GO16" s="210">
        <f t="shared" si="116"/>
        <v>0</v>
      </c>
      <c r="GP16" s="210">
        <f t="shared" si="116"/>
        <v>0</v>
      </c>
      <c r="GQ16" s="210">
        <f t="shared" si="116"/>
        <v>0</v>
      </c>
      <c r="GR16" s="210">
        <f t="shared" si="116"/>
        <v>0</v>
      </c>
      <c r="GS16" s="209">
        <f t="shared" si="116"/>
        <v>0</v>
      </c>
      <c r="GT16" s="210">
        <f t="shared" si="116"/>
        <v>0</v>
      </c>
      <c r="GU16" s="210">
        <f t="shared" si="116"/>
        <v>0</v>
      </c>
      <c r="GV16" s="210">
        <f t="shared" si="116"/>
        <v>0</v>
      </c>
      <c r="GW16" s="210">
        <f t="shared" si="116"/>
        <v>0</v>
      </c>
      <c r="GX16" s="209">
        <f t="shared" si="116"/>
        <v>0</v>
      </c>
      <c r="GY16" s="210">
        <f>IF(GY15&gt;GY14,"+"&amp;(GY15-GY14),GY15-GY14)</f>
        <v>0</v>
      </c>
      <c r="GZ16" s="210">
        <f>IF(GZ15&gt;GZ14,"+"&amp;(GZ15-GZ14),GZ15-GZ14)</f>
        <v>0</v>
      </c>
      <c r="HA16" s="210">
        <f>IF(HA15&gt;HA14,"+"&amp;(HA15-HA14),HA15-HA14)</f>
        <v>0</v>
      </c>
      <c r="HB16" s="210">
        <f>IF(HB15&gt;HB14,"+"&amp;(HB15-HB14),HB15-HB14)</f>
        <v>0</v>
      </c>
      <c r="HC16" s="209">
        <f>IF(HC15&gt;HC14,"+"&amp;(HC15-HC14),HC15-HC14)</f>
        <v>0</v>
      </c>
    </row>
    <row r="17" spans="1:211" s="150" customFormat="1" ht="15" customHeight="1">
      <c r="A17" s="146" t="s">
        <v>18</v>
      </c>
      <c r="B17" s="147">
        <f t="shared" ref="B17:AT17" si="117">IF(B14&lt;&gt;0,ROUND(B15*100/B14,1)," ")</f>
        <v>2.7</v>
      </c>
      <c r="C17" s="147" t="e">
        <f t="shared" si="117"/>
        <v>#REF!</v>
      </c>
      <c r="D17" s="147">
        <f t="shared" si="117"/>
        <v>4.9000000000000004</v>
      </c>
      <c r="E17" s="147" t="str">
        <f t="shared" si="117"/>
        <v xml:space="preserve"> </v>
      </c>
      <c r="F17" s="148" t="e">
        <f t="shared" si="117"/>
        <v>#REF!</v>
      </c>
      <c r="G17" s="147">
        <f t="shared" si="117"/>
        <v>2.7</v>
      </c>
      <c r="H17" s="147" t="e">
        <f t="shared" si="117"/>
        <v>#REF!</v>
      </c>
      <c r="I17" s="147">
        <f t="shared" si="117"/>
        <v>4.9000000000000004</v>
      </c>
      <c r="J17" s="147" t="str">
        <f t="shared" si="117"/>
        <v xml:space="preserve"> </v>
      </c>
      <c r="K17" s="148" t="e">
        <f t="shared" si="117"/>
        <v>#REF!</v>
      </c>
      <c r="L17" s="147">
        <f t="shared" si="117"/>
        <v>0</v>
      </c>
      <c r="M17" s="147" t="e">
        <f t="shared" si="117"/>
        <v>#REF!</v>
      </c>
      <c r="N17" s="147">
        <f t="shared" si="117"/>
        <v>2.6</v>
      </c>
      <c r="O17" s="147" t="str">
        <f t="shared" si="117"/>
        <v xml:space="preserve"> </v>
      </c>
      <c r="P17" s="149" t="e">
        <f t="shared" si="117"/>
        <v>#REF!</v>
      </c>
      <c r="Q17" s="147">
        <f t="shared" si="117"/>
        <v>0</v>
      </c>
      <c r="R17" s="147" t="e">
        <f t="shared" si="117"/>
        <v>#REF!</v>
      </c>
      <c r="S17" s="147">
        <f t="shared" si="117"/>
        <v>0</v>
      </c>
      <c r="T17" s="147" t="str">
        <f t="shared" si="117"/>
        <v xml:space="preserve"> </v>
      </c>
      <c r="U17" s="149" t="e">
        <f t="shared" si="117"/>
        <v>#REF!</v>
      </c>
      <c r="V17" s="147">
        <f t="shared" si="117"/>
        <v>0</v>
      </c>
      <c r="W17" s="147" t="e">
        <f t="shared" si="117"/>
        <v>#REF!</v>
      </c>
      <c r="X17" s="147">
        <f t="shared" si="117"/>
        <v>0</v>
      </c>
      <c r="Y17" s="147" t="str">
        <f t="shared" si="117"/>
        <v xml:space="preserve"> </v>
      </c>
      <c r="Z17" s="149" t="e">
        <f t="shared" si="117"/>
        <v>#REF!</v>
      </c>
      <c r="AA17" s="147">
        <f t="shared" si="117"/>
        <v>0</v>
      </c>
      <c r="AB17" s="147" t="e">
        <f t="shared" si="117"/>
        <v>#REF!</v>
      </c>
      <c r="AC17" s="147">
        <f t="shared" si="117"/>
        <v>14.9</v>
      </c>
      <c r="AD17" s="147" t="str">
        <f t="shared" si="117"/>
        <v xml:space="preserve"> </v>
      </c>
      <c r="AE17" s="149" t="e">
        <f t="shared" si="117"/>
        <v>#REF!</v>
      </c>
      <c r="AF17" s="147">
        <f t="shared" si="117"/>
        <v>0</v>
      </c>
      <c r="AG17" s="147" t="e">
        <f t="shared" si="117"/>
        <v>#REF!</v>
      </c>
      <c r="AH17" s="147">
        <f t="shared" si="117"/>
        <v>8.6999999999999993</v>
      </c>
      <c r="AI17" s="147" t="str">
        <f t="shared" si="117"/>
        <v xml:space="preserve"> </v>
      </c>
      <c r="AJ17" s="149" t="e">
        <f t="shared" si="117"/>
        <v>#REF!</v>
      </c>
      <c r="AK17" s="147">
        <f t="shared" si="117"/>
        <v>7.3</v>
      </c>
      <c r="AL17" s="147" t="e">
        <f t="shared" si="117"/>
        <v>#REF!</v>
      </c>
      <c r="AM17" s="147">
        <f t="shared" si="117"/>
        <v>4.7</v>
      </c>
      <c r="AN17" s="147" t="str">
        <f t="shared" si="117"/>
        <v xml:space="preserve"> </v>
      </c>
      <c r="AO17" s="149" t="e">
        <f t="shared" si="117"/>
        <v>#REF!</v>
      </c>
      <c r="AP17" s="147" t="str">
        <f t="shared" si="117"/>
        <v xml:space="preserve"> </v>
      </c>
      <c r="AQ17" s="147" t="e">
        <f t="shared" si="117"/>
        <v>#REF!</v>
      </c>
      <c r="AR17" s="147" t="str">
        <f t="shared" si="117"/>
        <v xml:space="preserve"> </v>
      </c>
      <c r="AS17" s="147" t="str">
        <f t="shared" si="117"/>
        <v xml:space="preserve"> </v>
      </c>
      <c r="AT17" s="148" t="e">
        <f t="shared" si="117"/>
        <v>#REF!</v>
      </c>
      <c r="AU17" s="147" t="str">
        <f t="shared" ref="AU17:BZ17" si="118">IF(AU14&lt;&gt;0,ROUND(AU15*100/AU14,1)," ")</f>
        <v xml:space="preserve"> </v>
      </c>
      <c r="AV17" s="147" t="e">
        <f t="shared" si="118"/>
        <v>#REF!</v>
      </c>
      <c r="AW17" s="147" t="str">
        <f t="shared" si="118"/>
        <v xml:space="preserve"> </v>
      </c>
      <c r="AX17" s="147" t="str">
        <f t="shared" si="118"/>
        <v xml:space="preserve"> </v>
      </c>
      <c r="AY17" s="149" t="e">
        <f t="shared" si="118"/>
        <v>#REF!</v>
      </c>
      <c r="AZ17" s="147" t="str">
        <f t="shared" si="118"/>
        <v xml:space="preserve"> </v>
      </c>
      <c r="BA17" s="147" t="str">
        <f t="shared" si="118"/>
        <v xml:space="preserve"> </v>
      </c>
      <c r="BB17" s="147" t="str">
        <f t="shared" si="118"/>
        <v xml:space="preserve"> </v>
      </c>
      <c r="BC17" s="147" t="str">
        <f t="shared" si="118"/>
        <v xml:space="preserve"> </v>
      </c>
      <c r="BD17" s="149" t="str">
        <f t="shared" si="118"/>
        <v xml:space="preserve"> </v>
      </c>
      <c r="BE17" s="147" t="str">
        <f t="shared" si="118"/>
        <v xml:space="preserve"> </v>
      </c>
      <c r="BF17" s="147" t="e">
        <f t="shared" si="118"/>
        <v>#REF!</v>
      </c>
      <c r="BG17" s="147" t="str">
        <f t="shared" si="118"/>
        <v xml:space="preserve"> </v>
      </c>
      <c r="BH17" s="147" t="str">
        <f t="shared" si="118"/>
        <v xml:space="preserve"> </v>
      </c>
      <c r="BI17" s="149" t="e">
        <f t="shared" si="118"/>
        <v>#REF!</v>
      </c>
      <c r="BJ17" s="147" t="str">
        <f t="shared" si="118"/>
        <v xml:space="preserve"> </v>
      </c>
      <c r="BK17" s="147" t="e">
        <f t="shared" si="118"/>
        <v>#REF!</v>
      </c>
      <c r="BL17" s="147" t="str">
        <f t="shared" si="118"/>
        <v xml:space="preserve"> </v>
      </c>
      <c r="BM17" s="147" t="str">
        <f t="shared" si="118"/>
        <v xml:space="preserve"> </v>
      </c>
      <c r="BN17" s="149" t="e">
        <f t="shared" si="118"/>
        <v>#REF!</v>
      </c>
      <c r="BO17" s="147" t="str">
        <f t="shared" si="118"/>
        <v xml:space="preserve"> </v>
      </c>
      <c r="BP17" s="147" t="e">
        <f t="shared" si="118"/>
        <v>#REF!</v>
      </c>
      <c r="BQ17" s="147" t="str">
        <f t="shared" si="118"/>
        <v xml:space="preserve"> </v>
      </c>
      <c r="BR17" s="147" t="str">
        <f t="shared" si="118"/>
        <v xml:space="preserve"> </v>
      </c>
      <c r="BS17" s="149" t="e">
        <f t="shared" si="118"/>
        <v>#REF!</v>
      </c>
      <c r="BT17" s="147" t="str">
        <f t="shared" si="118"/>
        <v xml:space="preserve"> </v>
      </c>
      <c r="BU17" s="147" t="e">
        <f t="shared" si="118"/>
        <v>#REF!</v>
      </c>
      <c r="BV17" s="147" t="str">
        <f t="shared" si="118"/>
        <v xml:space="preserve"> </v>
      </c>
      <c r="BW17" s="147" t="str">
        <f t="shared" si="118"/>
        <v xml:space="preserve"> </v>
      </c>
      <c r="BX17" s="149" t="e">
        <f t="shared" si="118"/>
        <v>#REF!</v>
      </c>
      <c r="BY17" s="147" t="str">
        <f t="shared" si="118"/>
        <v xml:space="preserve"> </v>
      </c>
      <c r="BZ17" s="147" t="str">
        <f t="shared" si="118"/>
        <v xml:space="preserve"> </v>
      </c>
      <c r="CA17" s="147" t="str">
        <f t="shared" ref="CA17:DF17" si="119">IF(CA14&lt;&gt;0,ROUND(CA15*100/CA14,1)," ")</f>
        <v xml:space="preserve"> </v>
      </c>
      <c r="CB17" s="147" t="str">
        <f t="shared" si="119"/>
        <v xml:space="preserve"> </v>
      </c>
      <c r="CC17" s="149" t="str">
        <f t="shared" si="119"/>
        <v xml:space="preserve"> </v>
      </c>
      <c r="CD17" s="147" t="str">
        <f t="shared" si="119"/>
        <v xml:space="preserve"> </v>
      </c>
      <c r="CE17" s="147" t="str">
        <f t="shared" si="119"/>
        <v xml:space="preserve"> </v>
      </c>
      <c r="CF17" s="147" t="str">
        <f t="shared" si="119"/>
        <v xml:space="preserve"> </v>
      </c>
      <c r="CG17" s="147" t="str">
        <f t="shared" si="119"/>
        <v xml:space="preserve"> </v>
      </c>
      <c r="CH17" s="149" t="str">
        <f t="shared" si="119"/>
        <v xml:space="preserve"> </v>
      </c>
      <c r="CI17" s="147" t="str">
        <f t="shared" si="119"/>
        <v xml:space="preserve"> </v>
      </c>
      <c r="CJ17" s="147" t="str">
        <f t="shared" si="119"/>
        <v xml:space="preserve"> </v>
      </c>
      <c r="CK17" s="147" t="str">
        <f t="shared" si="119"/>
        <v xml:space="preserve"> </v>
      </c>
      <c r="CL17" s="147" t="str">
        <f t="shared" si="119"/>
        <v xml:space="preserve"> </v>
      </c>
      <c r="CM17" s="149" t="str">
        <f t="shared" si="119"/>
        <v xml:space="preserve"> </v>
      </c>
      <c r="CN17" s="147" t="str">
        <f t="shared" si="119"/>
        <v xml:space="preserve"> </v>
      </c>
      <c r="CO17" s="147" t="str">
        <f t="shared" si="119"/>
        <v xml:space="preserve"> </v>
      </c>
      <c r="CP17" s="147" t="str">
        <f t="shared" si="119"/>
        <v xml:space="preserve"> </v>
      </c>
      <c r="CQ17" s="147" t="str">
        <f t="shared" si="119"/>
        <v xml:space="preserve"> </v>
      </c>
      <c r="CR17" s="149" t="str">
        <f t="shared" si="119"/>
        <v xml:space="preserve"> </v>
      </c>
      <c r="CS17" s="147" t="str">
        <f t="shared" si="119"/>
        <v xml:space="preserve"> </v>
      </c>
      <c r="CT17" s="147" t="str">
        <f t="shared" si="119"/>
        <v xml:space="preserve"> </v>
      </c>
      <c r="CU17" s="147" t="str">
        <f t="shared" si="119"/>
        <v xml:space="preserve"> </v>
      </c>
      <c r="CV17" s="147" t="str">
        <f t="shared" si="119"/>
        <v xml:space="preserve"> </v>
      </c>
      <c r="CW17" s="149" t="str">
        <f t="shared" si="119"/>
        <v xml:space="preserve"> </v>
      </c>
      <c r="CX17" s="147" t="str">
        <f t="shared" si="119"/>
        <v xml:space="preserve"> </v>
      </c>
      <c r="CY17" s="147" t="str">
        <f t="shared" si="119"/>
        <v xml:space="preserve"> </v>
      </c>
      <c r="CZ17" s="147" t="str">
        <f t="shared" si="119"/>
        <v xml:space="preserve"> </v>
      </c>
      <c r="DA17" s="147" t="str">
        <f t="shared" si="119"/>
        <v xml:space="preserve"> </v>
      </c>
      <c r="DB17" s="149" t="str">
        <f t="shared" si="119"/>
        <v xml:space="preserve"> </v>
      </c>
      <c r="DC17" s="147" t="str">
        <f t="shared" si="119"/>
        <v xml:space="preserve"> </v>
      </c>
      <c r="DD17" s="147" t="str">
        <f t="shared" si="119"/>
        <v xml:space="preserve"> </v>
      </c>
      <c r="DE17" s="147" t="str">
        <f t="shared" si="119"/>
        <v xml:space="preserve"> </v>
      </c>
      <c r="DF17" s="147" t="str">
        <f t="shared" si="119"/>
        <v xml:space="preserve"> </v>
      </c>
      <c r="DG17" s="149" t="str">
        <f t="shared" ref="DG17:EL17" si="120">IF(DG14&lt;&gt;0,ROUND(DG15*100/DG14,1)," ")</f>
        <v xml:space="preserve"> </v>
      </c>
      <c r="DH17" s="147" t="str">
        <f t="shared" si="120"/>
        <v xml:space="preserve"> </v>
      </c>
      <c r="DI17" s="147" t="str">
        <f t="shared" si="120"/>
        <v xml:space="preserve"> </v>
      </c>
      <c r="DJ17" s="147" t="str">
        <f t="shared" si="120"/>
        <v xml:space="preserve"> </v>
      </c>
      <c r="DK17" s="147" t="str">
        <f t="shared" si="120"/>
        <v xml:space="preserve"> </v>
      </c>
      <c r="DL17" s="149" t="str">
        <f t="shared" si="120"/>
        <v xml:space="preserve"> </v>
      </c>
      <c r="DM17" s="147" t="str">
        <f t="shared" si="120"/>
        <v xml:space="preserve"> </v>
      </c>
      <c r="DN17" s="147" t="str">
        <f t="shared" si="120"/>
        <v xml:space="preserve"> </v>
      </c>
      <c r="DO17" s="147" t="str">
        <f t="shared" si="120"/>
        <v xml:space="preserve"> </v>
      </c>
      <c r="DP17" s="147" t="str">
        <f t="shared" si="120"/>
        <v xml:space="preserve"> </v>
      </c>
      <c r="DQ17" s="149" t="str">
        <f t="shared" si="120"/>
        <v xml:space="preserve"> </v>
      </c>
      <c r="DR17" s="147" t="str">
        <f t="shared" si="120"/>
        <v xml:space="preserve"> </v>
      </c>
      <c r="DS17" s="147" t="str">
        <f t="shared" si="120"/>
        <v xml:space="preserve"> </v>
      </c>
      <c r="DT17" s="147" t="str">
        <f t="shared" si="120"/>
        <v xml:space="preserve"> </v>
      </c>
      <c r="DU17" s="147" t="str">
        <f t="shared" si="120"/>
        <v xml:space="preserve"> </v>
      </c>
      <c r="DV17" s="149" t="str">
        <f t="shared" si="120"/>
        <v xml:space="preserve"> </v>
      </c>
      <c r="DW17" s="147" t="str">
        <f t="shared" si="120"/>
        <v xml:space="preserve"> </v>
      </c>
      <c r="DX17" s="147" t="str">
        <f t="shared" si="120"/>
        <v xml:space="preserve"> </v>
      </c>
      <c r="DY17" s="147" t="str">
        <f t="shared" si="120"/>
        <v xml:space="preserve"> </v>
      </c>
      <c r="DZ17" s="147" t="str">
        <f t="shared" si="120"/>
        <v xml:space="preserve"> </v>
      </c>
      <c r="EA17" s="149" t="str">
        <f t="shared" si="120"/>
        <v xml:space="preserve"> </v>
      </c>
      <c r="EB17" s="147" t="str">
        <f t="shared" si="120"/>
        <v xml:space="preserve"> </v>
      </c>
      <c r="EC17" s="147" t="str">
        <f t="shared" si="120"/>
        <v xml:space="preserve"> </v>
      </c>
      <c r="ED17" s="147" t="str">
        <f t="shared" si="120"/>
        <v xml:space="preserve"> </v>
      </c>
      <c r="EE17" s="147" t="str">
        <f t="shared" si="120"/>
        <v xml:space="preserve"> </v>
      </c>
      <c r="EF17" s="149" t="str">
        <f t="shared" si="120"/>
        <v xml:space="preserve"> </v>
      </c>
      <c r="EG17" s="147" t="str">
        <f t="shared" si="120"/>
        <v xml:space="preserve"> </v>
      </c>
      <c r="EH17" s="147" t="str">
        <f t="shared" si="120"/>
        <v xml:space="preserve"> </v>
      </c>
      <c r="EI17" s="147" t="str">
        <f t="shared" si="120"/>
        <v xml:space="preserve"> </v>
      </c>
      <c r="EJ17" s="147" t="str">
        <f t="shared" si="120"/>
        <v xml:space="preserve"> </v>
      </c>
      <c r="EK17" s="149" t="str">
        <f t="shared" si="120"/>
        <v xml:space="preserve"> </v>
      </c>
      <c r="EL17" s="147" t="str">
        <f t="shared" si="120"/>
        <v xml:space="preserve"> </v>
      </c>
      <c r="EM17" s="147" t="str">
        <f t="shared" ref="EM17:FR17" si="121">IF(EM14&lt;&gt;0,ROUND(EM15*100/EM14,1)," ")</f>
        <v xml:space="preserve"> </v>
      </c>
      <c r="EN17" s="147" t="str">
        <f t="shared" si="121"/>
        <v xml:space="preserve"> </v>
      </c>
      <c r="EO17" s="147" t="str">
        <f t="shared" si="121"/>
        <v xml:space="preserve"> </v>
      </c>
      <c r="EP17" s="149" t="str">
        <f t="shared" si="121"/>
        <v xml:space="preserve"> </v>
      </c>
      <c r="EQ17" s="147" t="str">
        <f t="shared" si="121"/>
        <v xml:space="preserve"> </v>
      </c>
      <c r="ER17" s="147" t="str">
        <f t="shared" si="121"/>
        <v xml:space="preserve"> </v>
      </c>
      <c r="ES17" s="147" t="str">
        <f t="shared" si="121"/>
        <v xml:space="preserve"> </v>
      </c>
      <c r="ET17" s="147" t="str">
        <f t="shared" si="121"/>
        <v xml:space="preserve"> </v>
      </c>
      <c r="EU17" s="149" t="str">
        <f t="shared" si="121"/>
        <v xml:space="preserve"> </v>
      </c>
      <c r="EV17" s="147" t="str">
        <f t="shared" si="121"/>
        <v xml:space="preserve"> </v>
      </c>
      <c r="EW17" s="147" t="str">
        <f t="shared" si="121"/>
        <v xml:space="preserve"> </v>
      </c>
      <c r="EX17" s="147" t="str">
        <f t="shared" si="121"/>
        <v xml:space="preserve"> </v>
      </c>
      <c r="EY17" s="147" t="str">
        <f t="shared" si="121"/>
        <v xml:space="preserve"> </v>
      </c>
      <c r="EZ17" s="149" t="str">
        <f t="shared" si="121"/>
        <v xml:space="preserve"> </v>
      </c>
      <c r="FA17" s="147" t="str">
        <f t="shared" si="121"/>
        <v xml:space="preserve"> </v>
      </c>
      <c r="FB17" s="147" t="str">
        <f t="shared" si="121"/>
        <v xml:space="preserve"> </v>
      </c>
      <c r="FC17" s="147" t="str">
        <f t="shared" si="121"/>
        <v xml:space="preserve"> </v>
      </c>
      <c r="FD17" s="147" t="str">
        <f t="shared" si="121"/>
        <v xml:space="preserve"> </v>
      </c>
      <c r="FE17" s="149" t="str">
        <f t="shared" si="121"/>
        <v xml:space="preserve"> </v>
      </c>
      <c r="FF17" s="147" t="str">
        <f t="shared" si="121"/>
        <v xml:space="preserve"> </v>
      </c>
      <c r="FG17" s="147" t="str">
        <f t="shared" si="121"/>
        <v xml:space="preserve"> </v>
      </c>
      <c r="FH17" s="147" t="str">
        <f t="shared" si="121"/>
        <v xml:space="preserve"> </v>
      </c>
      <c r="FI17" s="147" t="str">
        <f t="shared" si="121"/>
        <v xml:space="preserve"> </v>
      </c>
      <c r="FJ17" s="149" t="str">
        <f t="shared" si="121"/>
        <v xml:space="preserve"> </v>
      </c>
      <c r="FK17" s="147" t="str">
        <f t="shared" si="121"/>
        <v xml:space="preserve"> </v>
      </c>
      <c r="FL17" s="147" t="str">
        <f t="shared" si="121"/>
        <v xml:space="preserve"> </v>
      </c>
      <c r="FM17" s="147" t="str">
        <f t="shared" si="121"/>
        <v xml:space="preserve"> </v>
      </c>
      <c r="FN17" s="147" t="str">
        <f t="shared" si="121"/>
        <v xml:space="preserve"> </v>
      </c>
      <c r="FO17" s="149" t="str">
        <f t="shared" si="121"/>
        <v xml:space="preserve"> </v>
      </c>
      <c r="FP17" s="147" t="str">
        <f t="shared" si="121"/>
        <v xml:space="preserve"> </v>
      </c>
      <c r="FQ17" s="147" t="str">
        <f t="shared" si="121"/>
        <v xml:space="preserve"> </v>
      </c>
      <c r="FR17" s="147" t="str">
        <f t="shared" si="121"/>
        <v xml:space="preserve"> </v>
      </c>
      <c r="FS17" s="147" t="str">
        <f t="shared" ref="FS17:HC17" si="122">IF(FS14&lt;&gt;0,ROUND(FS15*100/FS14,1)," ")</f>
        <v xml:space="preserve"> </v>
      </c>
      <c r="FT17" s="149" t="str">
        <f t="shared" si="122"/>
        <v xml:space="preserve"> </v>
      </c>
      <c r="FU17" s="147" t="str">
        <f t="shared" si="122"/>
        <v xml:space="preserve"> </v>
      </c>
      <c r="FV17" s="147" t="str">
        <f t="shared" si="122"/>
        <v xml:space="preserve"> </v>
      </c>
      <c r="FW17" s="147" t="str">
        <f t="shared" si="122"/>
        <v xml:space="preserve"> </v>
      </c>
      <c r="FX17" s="147" t="str">
        <f t="shared" si="122"/>
        <v xml:space="preserve"> </v>
      </c>
      <c r="FY17" s="149" t="str">
        <f t="shared" si="122"/>
        <v xml:space="preserve"> </v>
      </c>
      <c r="FZ17" s="147" t="str">
        <f t="shared" si="122"/>
        <v xml:space="preserve"> </v>
      </c>
      <c r="GA17" s="147" t="str">
        <f t="shared" si="122"/>
        <v xml:space="preserve"> </v>
      </c>
      <c r="GB17" s="147" t="str">
        <f t="shared" si="122"/>
        <v xml:space="preserve"> </v>
      </c>
      <c r="GC17" s="147" t="str">
        <f t="shared" si="122"/>
        <v xml:space="preserve"> </v>
      </c>
      <c r="GD17" s="149" t="str">
        <f t="shared" si="122"/>
        <v xml:space="preserve"> </v>
      </c>
      <c r="GE17" s="147" t="str">
        <f t="shared" si="122"/>
        <v xml:space="preserve"> </v>
      </c>
      <c r="GF17" s="147" t="str">
        <f t="shared" si="122"/>
        <v xml:space="preserve"> </v>
      </c>
      <c r="GG17" s="147" t="str">
        <f t="shared" si="122"/>
        <v xml:space="preserve"> </v>
      </c>
      <c r="GH17" s="147" t="str">
        <f t="shared" si="122"/>
        <v xml:space="preserve"> </v>
      </c>
      <c r="GI17" s="149" t="str">
        <f t="shared" si="122"/>
        <v xml:space="preserve"> </v>
      </c>
      <c r="GJ17" s="147" t="str">
        <f t="shared" si="122"/>
        <v xml:space="preserve"> </v>
      </c>
      <c r="GK17" s="147" t="str">
        <f t="shared" si="122"/>
        <v xml:space="preserve"> </v>
      </c>
      <c r="GL17" s="147" t="str">
        <f t="shared" si="122"/>
        <v xml:space="preserve"> </v>
      </c>
      <c r="GM17" s="147" t="str">
        <f t="shared" si="122"/>
        <v xml:space="preserve"> </v>
      </c>
      <c r="GN17" s="149" t="str">
        <f t="shared" si="122"/>
        <v xml:space="preserve"> </v>
      </c>
      <c r="GO17" s="147" t="str">
        <f t="shared" si="122"/>
        <v xml:space="preserve"> </v>
      </c>
      <c r="GP17" s="147" t="str">
        <f t="shared" si="122"/>
        <v xml:space="preserve"> </v>
      </c>
      <c r="GQ17" s="147" t="str">
        <f t="shared" si="122"/>
        <v xml:space="preserve"> </v>
      </c>
      <c r="GR17" s="147" t="str">
        <f t="shared" si="122"/>
        <v xml:space="preserve"> </v>
      </c>
      <c r="GS17" s="149" t="str">
        <f t="shared" si="122"/>
        <v xml:space="preserve"> </v>
      </c>
      <c r="GT17" s="147" t="str">
        <f t="shared" si="122"/>
        <v xml:space="preserve"> </v>
      </c>
      <c r="GU17" s="147" t="str">
        <f t="shared" si="122"/>
        <v xml:space="preserve"> </v>
      </c>
      <c r="GV17" s="147" t="str">
        <f t="shared" si="122"/>
        <v xml:space="preserve"> </v>
      </c>
      <c r="GW17" s="147" t="str">
        <f t="shared" si="122"/>
        <v xml:space="preserve"> </v>
      </c>
      <c r="GX17" s="149" t="str">
        <f t="shared" si="122"/>
        <v xml:space="preserve"> </v>
      </c>
      <c r="GY17" s="147" t="str">
        <f t="shared" si="122"/>
        <v xml:space="preserve"> </v>
      </c>
      <c r="GZ17" s="147" t="str">
        <f t="shared" si="122"/>
        <v xml:space="preserve"> </v>
      </c>
      <c r="HA17" s="147" t="str">
        <f t="shared" si="122"/>
        <v xml:space="preserve"> </v>
      </c>
      <c r="HB17" s="147" t="str">
        <f t="shared" si="122"/>
        <v xml:space="preserve"> </v>
      </c>
      <c r="HC17" s="149" t="str">
        <f t="shared" si="122"/>
        <v xml:space="preserve"> </v>
      </c>
    </row>
    <row r="18" spans="1:211" s="153" customFormat="1" ht="15" customHeight="1">
      <c r="A18" s="151" t="s">
        <v>132</v>
      </c>
      <c r="B18" s="152">
        <f t="shared" ref="B18:E19" si="123">B22+B34+B38+B42+B46</f>
        <v>650492</v>
      </c>
      <c r="C18" s="152">
        <f t="shared" si="123"/>
        <v>137570</v>
      </c>
      <c r="D18" s="152">
        <f t="shared" si="123"/>
        <v>1527899</v>
      </c>
      <c r="E18" s="152">
        <f t="shared" si="123"/>
        <v>0</v>
      </c>
      <c r="F18" s="134">
        <f>B18+C18+D18+E18</f>
        <v>2315961</v>
      </c>
      <c r="G18" s="152">
        <f>G22+G34+G38+G42+G46</f>
        <v>650492</v>
      </c>
      <c r="H18" s="152">
        <f t="shared" ref="G18:J19" si="124">H22+H34+H38+H42+H46</f>
        <v>137570</v>
      </c>
      <c r="I18" s="152">
        <f t="shared" si="124"/>
        <v>1527899</v>
      </c>
      <c r="J18" s="152">
        <f t="shared" si="124"/>
        <v>0</v>
      </c>
      <c r="K18" s="134">
        <f>G18+H18+I18+J18</f>
        <v>2315961</v>
      </c>
      <c r="L18" s="152">
        <f t="shared" ref="L18:O19" si="125">L22+L34+L38+L42+L46</f>
        <v>49636</v>
      </c>
      <c r="M18" s="152">
        <f t="shared" si="125"/>
        <v>19000</v>
      </c>
      <c r="N18" s="152">
        <f t="shared" si="125"/>
        <v>320424</v>
      </c>
      <c r="O18" s="152">
        <f t="shared" si="125"/>
        <v>0</v>
      </c>
      <c r="P18" s="135">
        <f>L18+M18+N18+O18</f>
        <v>389060</v>
      </c>
      <c r="Q18" s="152">
        <f t="shared" ref="Q18:T19" si="126">Q22+Q34+Q38+Q42+Q46</f>
        <v>0</v>
      </c>
      <c r="R18" s="152">
        <f t="shared" si="126"/>
        <v>8700</v>
      </c>
      <c r="S18" s="152">
        <f t="shared" si="126"/>
        <v>306555</v>
      </c>
      <c r="T18" s="152">
        <f t="shared" si="126"/>
        <v>0</v>
      </c>
      <c r="U18" s="135">
        <f>Q18+R18+S18+T18</f>
        <v>315255</v>
      </c>
      <c r="V18" s="152">
        <f t="shared" ref="V18:Y19" si="127">V22+V34+V38+V42+V46</f>
        <v>63400</v>
      </c>
      <c r="W18" s="152">
        <f t="shared" si="127"/>
        <v>15000</v>
      </c>
      <c r="X18" s="152">
        <f t="shared" si="127"/>
        <v>220611</v>
      </c>
      <c r="Y18" s="152">
        <f t="shared" si="127"/>
        <v>0</v>
      </c>
      <c r="Z18" s="135">
        <f>V18+W18+X18+Y18</f>
        <v>299011</v>
      </c>
      <c r="AA18" s="152">
        <f t="shared" ref="AA18:AD19" si="128">AA22+AA34+AA38+AA42+AA46</f>
        <v>0</v>
      </c>
      <c r="AB18" s="152">
        <f t="shared" si="128"/>
        <v>15000</v>
      </c>
      <c r="AC18" s="152">
        <f t="shared" si="128"/>
        <v>235642</v>
      </c>
      <c r="AD18" s="152">
        <f t="shared" si="128"/>
        <v>0</v>
      </c>
      <c r="AE18" s="135">
        <f>AA18+AB18+AC18+AD18</f>
        <v>250642</v>
      </c>
      <c r="AF18" s="152">
        <f t="shared" ref="AF18:AI19" si="129">AF22+AF34+AF38+AF42+AF46</f>
        <v>259618</v>
      </c>
      <c r="AG18" s="152">
        <f t="shared" si="129"/>
        <v>10500</v>
      </c>
      <c r="AH18" s="152">
        <f t="shared" si="129"/>
        <v>269517</v>
      </c>
      <c r="AI18" s="152">
        <f t="shared" si="129"/>
        <v>0</v>
      </c>
      <c r="AJ18" s="135">
        <f>AF18+AG18+AH18+AI18</f>
        <v>539635</v>
      </c>
      <c r="AK18" s="152">
        <f t="shared" ref="AK18:AN19" si="130">AK22+AK34+AK38+AK42+AK46</f>
        <v>277838</v>
      </c>
      <c r="AL18" s="152">
        <f t="shared" si="130"/>
        <v>69370</v>
      </c>
      <c r="AM18" s="152">
        <f t="shared" si="130"/>
        <v>175150</v>
      </c>
      <c r="AN18" s="152">
        <f t="shared" si="130"/>
        <v>0</v>
      </c>
      <c r="AO18" s="135">
        <f>AK18+AL18+AM18+AN18</f>
        <v>522358</v>
      </c>
      <c r="AP18" s="152">
        <f t="shared" ref="AP18:AS19" si="131">AP22+AP34+AP38+AP42+AP46</f>
        <v>0</v>
      </c>
      <c r="AQ18" s="152">
        <f t="shared" si="131"/>
        <v>0</v>
      </c>
      <c r="AR18" s="152">
        <f t="shared" si="131"/>
        <v>0</v>
      </c>
      <c r="AS18" s="152">
        <f t="shared" si="131"/>
        <v>0</v>
      </c>
      <c r="AT18" s="134">
        <f>AP18+AQ18+AR18+AS18</f>
        <v>0</v>
      </c>
      <c r="AU18" s="152">
        <f t="shared" ref="AU18:AX19" si="132">AU22+AU34+AU38+AU42+AU46</f>
        <v>0</v>
      </c>
      <c r="AV18" s="152">
        <f t="shared" si="132"/>
        <v>0</v>
      </c>
      <c r="AW18" s="152">
        <f t="shared" si="132"/>
        <v>0</v>
      </c>
      <c r="AX18" s="152">
        <f t="shared" si="132"/>
        <v>0</v>
      </c>
      <c r="AY18" s="135">
        <f>AU18+AV18+AW18+AX18</f>
        <v>0</v>
      </c>
      <c r="AZ18" s="152">
        <f t="shared" ref="AZ18:BC19" si="133">AZ22+AZ34+AZ38+AZ42+AZ46</f>
        <v>0</v>
      </c>
      <c r="BA18" s="152">
        <f t="shared" si="133"/>
        <v>0</v>
      </c>
      <c r="BB18" s="152">
        <f t="shared" si="133"/>
        <v>0</v>
      </c>
      <c r="BC18" s="152">
        <f t="shared" si="133"/>
        <v>0</v>
      </c>
      <c r="BD18" s="135">
        <f>AZ18+BA18+BB18+BC18</f>
        <v>0</v>
      </c>
      <c r="BE18" s="152">
        <f t="shared" ref="BE18:BH19" si="134">BE22+BE34+BE38+BE42+BE46</f>
        <v>0</v>
      </c>
      <c r="BF18" s="152">
        <f t="shared" si="134"/>
        <v>0</v>
      </c>
      <c r="BG18" s="152">
        <f t="shared" si="134"/>
        <v>0</v>
      </c>
      <c r="BH18" s="152">
        <f t="shared" si="134"/>
        <v>0</v>
      </c>
      <c r="BI18" s="135">
        <f>BE18+BF18+BG18+BH18</f>
        <v>0</v>
      </c>
      <c r="BJ18" s="152">
        <f t="shared" ref="BJ18:BM19" si="135">BJ22+BJ34+BJ38+BJ42+BJ46</f>
        <v>0</v>
      </c>
      <c r="BK18" s="152">
        <f t="shared" si="135"/>
        <v>0</v>
      </c>
      <c r="BL18" s="152">
        <f t="shared" si="135"/>
        <v>0</v>
      </c>
      <c r="BM18" s="152">
        <f t="shared" si="135"/>
        <v>0</v>
      </c>
      <c r="BN18" s="135">
        <f>BJ18+BK18+BL18+BM18</f>
        <v>0</v>
      </c>
      <c r="BO18" s="152">
        <f t="shared" ref="BO18:BR19" si="136">BO22+BO34+BO38+BO42+BO46</f>
        <v>0</v>
      </c>
      <c r="BP18" s="152">
        <f t="shared" si="136"/>
        <v>0</v>
      </c>
      <c r="BQ18" s="152">
        <f t="shared" si="136"/>
        <v>0</v>
      </c>
      <c r="BR18" s="152">
        <f t="shared" si="136"/>
        <v>0</v>
      </c>
      <c r="BS18" s="135">
        <f>BO18+BP18+BQ18+BR18</f>
        <v>0</v>
      </c>
      <c r="BT18" s="152">
        <f t="shared" ref="BT18:BW19" si="137">BT22+BT34+BT38+BT42+BT46</f>
        <v>0</v>
      </c>
      <c r="BU18" s="152">
        <f t="shared" si="137"/>
        <v>0</v>
      </c>
      <c r="BV18" s="152">
        <f t="shared" si="137"/>
        <v>0</v>
      </c>
      <c r="BW18" s="152">
        <f t="shared" si="137"/>
        <v>0</v>
      </c>
      <c r="BX18" s="135">
        <f>BT18+BU18+BV18+BW18</f>
        <v>0</v>
      </c>
      <c r="BY18" s="152">
        <f t="shared" ref="BY18:CB19" si="138">BY22+BY34+BY38+BY42+BY46</f>
        <v>0</v>
      </c>
      <c r="BZ18" s="152">
        <f t="shared" si="138"/>
        <v>0</v>
      </c>
      <c r="CA18" s="152">
        <f t="shared" si="138"/>
        <v>0</v>
      </c>
      <c r="CB18" s="152">
        <f t="shared" si="138"/>
        <v>0</v>
      </c>
      <c r="CC18" s="135">
        <f>BY18+BZ18+CA18+CB18</f>
        <v>0</v>
      </c>
      <c r="CD18" s="152">
        <f t="shared" ref="CD18:CG19" si="139">CD22+CD34+CD38+CD42+CD46</f>
        <v>0</v>
      </c>
      <c r="CE18" s="152">
        <f t="shared" si="139"/>
        <v>0</v>
      </c>
      <c r="CF18" s="152">
        <f t="shared" si="139"/>
        <v>0</v>
      </c>
      <c r="CG18" s="152">
        <f t="shared" si="139"/>
        <v>0</v>
      </c>
      <c r="CH18" s="135">
        <f>CD18+CE18+CF18+CG18</f>
        <v>0</v>
      </c>
      <c r="CI18" s="152">
        <f t="shared" ref="CI18:CL19" si="140">CI22+CI34+CI38+CI42+CI46</f>
        <v>0</v>
      </c>
      <c r="CJ18" s="152">
        <f t="shared" si="140"/>
        <v>0</v>
      </c>
      <c r="CK18" s="152">
        <f t="shared" si="140"/>
        <v>0</v>
      </c>
      <c r="CL18" s="152">
        <f t="shared" si="140"/>
        <v>0</v>
      </c>
      <c r="CM18" s="135">
        <f>CI18+CJ18+CK18+CL18</f>
        <v>0</v>
      </c>
      <c r="CN18" s="152">
        <f t="shared" ref="CN18:CQ19" si="141">CN22+CN34+CN38+CN42+CN46</f>
        <v>0</v>
      </c>
      <c r="CO18" s="152">
        <f t="shared" si="141"/>
        <v>0</v>
      </c>
      <c r="CP18" s="152">
        <f t="shared" si="141"/>
        <v>0</v>
      </c>
      <c r="CQ18" s="152">
        <f t="shared" si="141"/>
        <v>0</v>
      </c>
      <c r="CR18" s="135">
        <f>CN18+CO18+CP18+CQ18</f>
        <v>0</v>
      </c>
      <c r="CS18" s="152">
        <f t="shared" ref="CS18:CV19" si="142">CS22+CS34+CS38+CS42+CS46</f>
        <v>0</v>
      </c>
      <c r="CT18" s="152">
        <f t="shared" si="142"/>
        <v>0</v>
      </c>
      <c r="CU18" s="152">
        <f t="shared" si="142"/>
        <v>0</v>
      </c>
      <c r="CV18" s="152">
        <f t="shared" si="142"/>
        <v>0</v>
      </c>
      <c r="CW18" s="135">
        <f>CS18+CT18+CU18+CV18</f>
        <v>0</v>
      </c>
      <c r="CX18" s="152">
        <f t="shared" ref="CX18:DA19" si="143">CX22+CX34+CX38+CX42+CX46</f>
        <v>0</v>
      </c>
      <c r="CY18" s="152">
        <f t="shared" si="143"/>
        <v>0</v>
      </c>
      <c r="CZ18" s="152">
        <f t="shared" si="143"/>
        <v>0</v>
      </c>
      <c r="DA18" s="152">
        <f t="shared" si="143"/>
        <v>0</v>
      </c>
      <c r="DB18" s="135">
        <f>CX18+CY18+CZ18+DA18</f>
        <v>0</v>
      </c>
      <c r="DC18" s="152">
        <f t="shared" ref="DC18:DF19" si="144">DC22+DC34+DC38+DC42+DC46</f>
        <v>0</v>
      </c>
      <c r="DD18" s="152">
        <f t="shared" si="144"/>
        <v>0</v>
      </c>
      <c r="DE18" s="152">
        <f t="shared" si="144"/>
        <v>0</v>
      </c>
      <c r="DF18" s="152">
        <f t="shared" si="144"/>
        <v>0</v>
      </c>
      <c r="DG18" s="135">
        <f>DC18+DD18+DE18+DF18</f>
        <v>0</v>
      </c>
      <c r="DH18" s="152">
        <f t="shared" ref="DH18:DK19" si="145">DH22+DH34+DH38+DH42+DH46</f>
        <v>0</v>
      </c>
      <c r="DI18" s="152">
        <f t="shared" si="145"/>
        <v>0</v>
      </c>
      <c r="DJ18" s="152">
        <f t="shared" si="145"/>
        <v>0</v>
      </c>
      <c r="DK18" s="152">
        <f t="shared" si="145"/>
        <v>0</v>
      </c>
      <c r="DL18" s="135">
        <f>DH18+DI18+DJ18+DK18</f>
        <v>0</v>
      </c>
      <c r="DM18" s="152">
        <f t="shared" ref="DM18:DP19" si="146">DM22+DM34+DM38+DM42+DM46</f>
        <v>0</v>
      </c>
      <c r="DN18" s="152">
        <f t="shared" si="146"/>
        <v>0</v>
      </c>
      <c r="DO18" s="152">
        <f t="shared" si="146"/>
        <v>0</v>
      </c>
      <c r="DP18" s="152">
        <f t="shared" si="146"/>
        <v>0</v>
      </c>
      <c r="DQ18" s="135">
        <f>DM18+DN18+DO18+DP18</f>
        <v>0</v>
      </c>
      <c r="DR18" s="152">
        <f t="shared" ref="DR18:DU19" si="147">DR22+DR34+DR38+DR42+DR46</f>
        <v>0</v>
      </c>
      <c r="DS18" s="152">
        <f t="shared" si="147"/>
        <v>0</v>
      </c>
      <c r="DT18" s="152">
        <f t="shared" si="147"/>
        <v>0</v>
      </c>
      <c r="DU18" s="152">
        <f t="shared" si="147"/>
        <v>0</v>
      </c>
      <c r="DV18" s="135">
        <f>DR18+DS18+DT18+DU18</f>
        <v>0</v>
      </c>
      <c r="DW18" s="152">
        <f t="shared" ref="DW18:DZ19" si="148">DW22+DW34+DW38+DW42+DW46</f>
        <v>0</v>
      </c>
      <c r="DX18" s="152">
        <f t="shared" si="148"/>
        <v>0</v>
      </c>
      <c r="DY18" s="152">
        <f t="shared" si="148"/>
        <v>0</v>
      </c>
      <c r="DZ18" s="152">
        <f t="shared" si="148"/>
        <v>0</v>
      </c>
      <c r="EA18" s="135">
        <f>DW18+DX18+DY18+DZ18</f>
        <v>0</v>
      </c>
      <c r="EB18" s="152">
        <f t="shared" ref="EB18:EE19" si="149">EB22+EB34+EB38+EB42+EB46</f>
        <v>0</v>
      </c>
      <c r="EC18" s="152">
        <f t="shared" si="149"/>
        <v>0</v>
      </c>
      <c r="ED18" s="152">
        <f t="shared" si="149"/>
        <v>0</v>
      </c>
      <c r="EE18" s="152">
        <f t="shared" si="149"/>
        <v>0</v>
      </c>
      <c r="EF18" s="135">
        <f>EB18+EC18+ED18+EE18</f>
        <v>0</v>
      </c>
      <c r="EG18" s="152">
        <f t="shared" ref="EG18:EJ19" si="150">EG22+EG34+EG38+EG42+EG46</f>
        <v>0</v>
      </c>
      <c r="EH18" s="152">
        <f t="shared" si="150"/>
        <v>0</v>
      </c>
      <c r="EI18" s="152">
        <f t="shared" si="150"/>
        <v>0</v>
      </c>
      <c r="EJ18" s="152">
        <f t="shared" si="150"/>
        <v>0</v>
      </c>
      <c r="EK18" s="135">
        <f>EG18+EH18+EI18+EJ18</f>
        <v>0</v>
      </c>
      <c r="EL18" s="152">
        <f t="shared" ref="EL18:EO19" si="151">EL22+EL34+EL38+EL42+EL46</f>
        <v>0</v>
      </c>
      <c r="EM18" s="152">
        <f t="shared" si="151"/>
        <v>0</v>
      </c>
      <c r="EN18" s="152">
        <f t="shared" si="151"/>
        <v>0</v>
      </c>
      <c r="EO18" s="152">
        <f t="shared" si="151"/>
        <v>0</v>
      </c>
      <c r="EP18" s="135">
        <f>EL18+EM18+EN18+EO18</f>
        <v>0</v>
      </c>
      <c r="EQ18" s="152">
        <f t="shared" ref="EQ18:ET19" si="152">EQ22+EQ34+EQ38+EQ42+EQ46</f>
        <v>0</v>
      </c>
      <c r="ER18" s="152">
        <f t="shared" si="152"/>
        <v>0</v>
      </c>
      <c r="ES18" s="152">
        <f t="shared" si="152"/>
        <v>0</v>
      </c>
      <c r="ET18" s="152">
        <f t="shared" si="152"/>
        <v>0</v>
      </c>
      <c r="EU18" s="135">
        <f>EQ18+ER18+ES18+ET18</f>
        <v>0</v>
      </c>
      <c r="EV18" s="152">
        <f t="shared" ref="EV18:EY19" si="153">EV22+EV34+EV38+EV42+EV46</f>
        <v>0</v>
      </c>
      <c r="EW18" s="152">
        <f t="shared" si="153"/>
        <v>0</v>
      </c>
      <c r="EX18" s="152">
        <f t="shared" si="153"/>
        <v>0</v>
      </c>
      <c r="EY18" s="152">
        <f t="shared" si="153"/>
        <v>0</v>
      </c>
      <c r="EZ18" s="135">
        <f>EV18+EW18+EX18+EY18</f>
        <v>0</v>
      </c>
      <c r="FA18" s="152">
        <f t="shared" ref="FA18:FD19" si="154">FA22+FA34+FA38+FA42+FA46</f>
        <v>0</v>
      </c>
      <c r="FB18" s="152">
        <f t="shared" si="154"/>
        <v>0</v>
      </c>
      <c r="FC18" s="152">
        <f t="shared" si="154"/>
        <v>0</v>
      </c>
      <c r="FD18" s="152">
        <f t="shared" si="154"/>
        <v>0</v>
      </c>
      <c r="FE18" s="135">
        <f>FA18+FB18+FC18+FD18</f>
        <v>0</v>
      </c>
      <c r="FF18" s="152">
        <f t="shared" ref="FF18:FI19" si="155">FF22+FF34+FF38+FF42+FF46</f>
        <v>0</v>
      </c>
      <c r="FG18" s="152">
        <f t="shared" si="155"/>
        <v>0</v>
      </c>
      <c r="FH18" s="152">
        <f t="shared" si="155"/>
        <v>0</v>
      </c>
      <c r="FI18" s="152">
        <f t="shared" si="155"/>
        <v>0</v>
      </c>
      <c r="FJ18" s="135">
        <f>FF18+FG18+FH18+FI18</f>
        <v>0</v>
      </c>
      <c r="FK18" s="152">
        <f t="shared" ref="FK18:FN19" si="156">FK22+FK34+FK38+FK42+FK46</f>
        <v>0</v>
      </c>
      <c r="FL18" s="152">
        <f t="shared" si="156"/>
        <v>0</v>
      </c>
      <c r="FM18" s="152">
        <f t="shared" si="156"/>
        <v>0</v>
      </c>
      <c r="FN18" s="152">
        <f t="shared" si="156"/>
        <v>0</v>
      </c>
      <c r="FO18" s="135">
        <f>FK18+FL18+FM18+FN18</f>
        <v>0</v>
      </c>
      <c r="FP18" s="152">
        <f t="shared" ref="FP18:FS19" si="157">FP22+FP34+FP38+FP42+FP46</f>
        <v>0</v>
      </c>
      <c r="FQ18" s="152">
        <f t="shared" si="157"/>
        <v>0</v>
      </c>
      <c r="FR18" s="152">
        <f t="shared" si="157"/>
        <v>0</v>
      </c>
      <c r="FS18" s="152">
        <f t="shared" si="157"/>
        <v>0</v>
      </c>
      <c r="FT18" s="135">
        <f>FP18+FQ18+FR18+FS18</f>
        <v>0</v>
      </c>
      <c r="FU18" s="152">
        <f t="shared" ref="FU18:FX19" si="158">FU22+FU34+FU38+FU42+FU46</f>
        <v>0</v>
      </c>
      <c r="FV18" s="152">
        <f t="shared" si="158"/>
        <v>0</v>
      </c>
      <c r="FW18" s="152">
        <f t="shared" si="158"/>
        <v>0</v>
      </c>
      <c r="FX18" s="152">
        <f t="shared" si="158"/>
        <v>0</v>
      </c>
      <c r="FY18" s="135">
        <f>FU18+FV18+FW18+FX18</f>
        <v>0</v>
      </c>
      <c r="FZ18" s="152">
        <f t="shared" ref="FZ18:GC19" si="159">FZ22+FZ34+FZ38+FZ42+FZ46</f>
        <v>0</v>
      </c>
      <c r="GA18" s="152">
        <f t="shared" si="159"/>
        <v>0</v>
      </c>
      <c r="GB18" s="152">
        <f t="shared" si="159"/>
        <v>0</v>
      </c>
      <c r="GC18" s="152">
        <f t="shared" si="159"/>
        <v>0</v>
      </c>
      <c r="GD18" s="135">
        <f>FZ18+GA18+GB18+GC18</f>
        <v>0</v>
      </c>
      <c r="GE18" s="152">
        <f t="shared" ref="GE18:GH19" si="160">GE22+GE34+GE38+GE42+GE46</f>
        <v>0</v>
      </c>
      <c r="GF18" s="152">
        <f t="shared" si="160"/>
        <v>0</v>
      </c>
      <c r="GG18" s="152">
        <f t="shared" si="160"/>
        <v>0</v>
      </c>
      <c r="GH18" s="152">
        <f t="shared" si="160"/>
        <v>0</v>
      </c>
      <c r="GI18" s="135">
        <f>GE18+GF18+GG18+GH18</f>
        <v>0</v>
      </c>
      <c r="GJ18" s="152">
        <f t="shared" ref="GJ18:GM19" si="161">GJ22+GJ34+GJ38+GJ42+GJ46</f>
        <v>0</v>
      </c>
      <c r="GK18" s="152">
        <f t="shared" si="161"/>
        <v>0</v>
      </c>
      <c r="GL18" s="152">
        <f t="shared" si="161"/>
        <v>0</v>
      </c>
      <c r="GM18" s="152">
        <f t="shared" si="161"/>
        <v>0</v>
      </c>
      <c r="GN18" s="135">
        <f>GJ18+GK18+GL18+GM18</f>
        <v>0</v>
      </c>
      <c r="GO18" s="152">
        <f t="shared" ref="GO18:GR19" si="162">GO22+GO34+GO38+GO42+GO46</f>
        <v>0</v>
      </c>
      <c r="GP18" s="152">
        <f t="shared" si="162"/>
        <v>0</v>
      </c>
      <c r="GQ18" s="152">
        <f t="shared" si="162"/>
        <v>0</v>
      </c>
      <c r="GR18" s="152">
        <f t="shared" si="162"/>
        <v>0</v>
      </c>
      <c r="GS18" s="135">
        <f>GO18+GP18+GQ18+GR18</f>
        <v>0</v>
      </c>
      <c r="GT18" s="152">
        <f t="shared" ref="GT18:GW19" si="163">GT22+GT34+GT38+GT42+GT46</f>
        <v>0</v>
      </c>
      <c r="GU18" s="152">
        <f t="shared" si="163"/>
        <v>0</v>
      </c>
      <c r="GV18" s="152">
        <f t="shared" si="163"/>
        <v>0</v>
      </c>
      <c r="GW18" s="152">
        <f t="shared" si="163"/>
        <v>0</v>
      </c>
      <c r="GX18" s="135">
        <f>GT18+GU18+GV18+GW18</f>
        <v>0</v>
      </c>
      <c r="GY18" s="152">
        <f t="shared" ref="GY18:HB19" si="164">GY22+GY34+GY38+GY42+GY46</f>
        <v>0</v>
      </c>
      <c r="GZ18" s="152">
        <f t="shared" si="164"/>
        <v>0</v>
      </c>
      <c r="HA18" s="152">
        <f t="shared" si="164"/>
        <v>0</v>
      </c>
      <c r="HB18" s="152">
        <f t="shared" si="164"/>
        <v>0</v>
      </c>
      <c r="HC18" s="135">
        <f>GY18+GZ18+HA18+HB18</f>
        <v>0</v>
      </c>
    </row>
    <row r="19" spans="1:211" s="153" customFormat="1" ht="15" customHeight="1">
      <c r="A19" s="154" t="s">
        <v>110</v>
      </c>
      <c r="B19" s="155">
        <f t="shared" si="123"/>
        <v>21817</v>
      </c>
      <c r="C19" s="155" t="e">
        <f t="shared" si="123"/>
        <v>#REF!</v>
      </c>
      <c r="D19" s="155">
        <f t="shared" si="123"/>
        <v>40009</v>
      </c>
      <c r="E19" s="155">
        <f t="shared" si="123"/>
        <v>0</v>
      </c>
      <c r="F19" s="137" t="e">
        <f>B19+C19+D19+E19</f>
        <v>#REF!</v>
      </c>
      <c r="G19" s="155">
        <f t="shared" si="124"/>
        <v>21817</v>
      </c>
      <c r="H19" s="155" t="e">
        <f t="shared" si="124"/>
        <v>#REF!</v>
      </c>
      <c r="I19" s="155">
        <f>I23+I35+I39+I43+I47</f>
        <v>40009</v>
      </c>
      <c r="J19" s="155">
        <f t="shared" si="124"/>
        <v>0</v>
      </c>
      <c r="K19" s="137" t="e">
        <f>G19+H19+I19+J19</f>
        <v>#REF!</v>
      </c>
      <c r="L19" s="155">
        <f t="shared" si="125"/>
        <v>0</v>
      </c>
      <c r="M19" s="155" t="e">
        <f t="shared" si="125"/>
        <v>#REF!</v>
      </c>
      <c r="N19" s="155">
        <f t="shared" si="125"/>
        <v>8318</v>
      </c>
      <c r="O19" s="155">
        <f t="shared" si="125"/>
        <v>0</v>
      </c>
      <c r="P19" s="139" t="e">
        <f>L19+M19+N19+O19</f>
        <v>#REF!</v>
      </c>
      <c r="Q19" s="155">
        <f t="shared" si="126"/>
        <v>0</v>
      </c>
      <c r="R19" s="155" t="e">
        <f t="shared" si="126"/>
        <v>#REF!</v>
      </c>
      <c r="S19" s="155">
        <f t="shared" si="126"/>
        <v>0</v>
      </c>
      <c r="T19" s="155">
        <f t="shared" si="126"/>
        <v>0</v>
      </c>
      <c r="U19" s="139" t="e">
        <f>Q19+R19+S19+T19</f>
        <v>#REF!</v>
      </c>
      <c r="V19" s="155">
        <f t="shared" si="127"/>
        <v>0</v>
      </c>
      <c r="W19" s="155" t="e">
        <f t="shared" si="127"/>
        <v>#REF!</v>
      </c>
      <c r="X19" s="155">
        <f t="shared" si="127"/>
        <v>0</v>
      </c>
      <c r="Y19" s="155">
        <f t="shared" si="127"/>
        <v>0</v>
      </c>
      <c r="Z19" s="139" t="e">
        <f>V19+W19+X19+Y19</f>
        <v>#REF!</v>
      </c>
      <c r="AA19" s="155">
        <f t="shared" si="128"/>
        <v>0</v>
      </c>
      <c r="AB19" s="155" t="e">
        <f t="shared" si="128"/>
        <v>#REF!</v>
      </c>
      <c r="AC19" s="155">
        <f t="shared" si="128"/>
        <v>0</v>
      </c>
      <c r="AD19" s="155">
        <f t="shared" si="128"/>
        <v>0</v>
      </c>
      <c r="AE19" s="139" t="e">
        <f>AA19+AB19+AC19+AD19</f>
        <v>#REF!</v>
      </c>
      <c r="AF19" s="155">
        <f t="shared" si="129"/>
        <v>0</v>
      </c>
      <c r="AG19" s="155" t="e">
        <f t="shared" si="129"/>
        <v>#REF!</v>
      </c>
      <c r="AH19" s="155">
        <f t="shared" si="129"/>
        <v>23375</v>
      </c>
      <c r="AI19" s="155">
        <f t="shared" si="129"/>
        <v>0</v>
      </c>
      <c r="AJ19" s="139" t="e">
        <f>AF19+AG19+AH19+AI19</f>
        <v>#REF!</v>
      </c>
      <c r="AK19" s="155">
        <f t="shared" si="130"/>
        <v>21817</v>
      </c>
      <c r="AL19" s="155" t="e">
        <f t="shared" si="130"/>
        <v>#REF!</v>
      </c>
      <c r="AM19" s="155">
        <f t="shared" si="130"/>
        <v>8316</v>
      </c>
      <c r="AN19" s="155">
        <f t="shared" si="130"/>
        <v>0</v>
      </c>
      <c r="AO19" s="139" t="e">
        <f>AK19+AL19+AM19+AN19</f>
        <v>#REF!</v>
      </c>
      <c r="AP19" s="155">
        <f t="shared" si="131"/>
        <v>0</v>
      </c>
      <c r="AQ19" s="155" t="e">
        <f t="shared" si="131"/>
        <v>#REF!</v>
      </c>
      <c r="AR19" s="155">
        <f t="shared" si="131"/>
        <v>0</v>
      </c>
      <c r="AS19" s="155">
        <f t="shared" si="131"/>
        <v>0</v>
      </c>
      <c r="AT19" s="137" t="e">
        <f>AP19+AQ19+AR19+AS19</f>
        <v>#REF!</v>
      </c>
      <c r="AU19" s="155">
        <f t="shared" si="132"/>
        <v>0</v>
      </c>
      <c r="AV19" s="155" t="e">
        <f t="shared" si="132"/>
        <v>#REF!</v>
      </c>
      <c r="AW19" s="155">
        <f t="shared" si="132"/>
        <v>0</v>
      </c>
      <c r="AX19" s="155">
        <f t="shared" si="132"/>
        <v>0</v>
      </c>
      <c r="AY19" s="139" t="e">
        <f>AU19+AV19+AW19+AX19</f>
        <v>#REF!</v>
      </c>
      <c r="AZ19" s="155">
        <f t="shared" si="133"/>
        <v>0</v>
      </c>
      <c r="BA19" s="155" t="e">
        <f t="shared" si="133"/>
        <v>#REF!</v>
      </c>
      <c r="BB19" s="155">
        <f t="shared" si="133"/>
        <v>0</v>
      </c>
      <c r="BC19" s="155">
        <f t="shared" si="133"/>
        <v>0</v>
      </c>
      <c r="BD19" s="139" t="e">
        <f>AZ19+BA19+BB19+BC19</f>
        <v>#REF!</v>
      </c>
      <c r="BE19" s="155">
        <f t="shared" si="134"/>
        <v>0</v>
      </c>
      <c r="BF19" s="155" t="e">
        <f t="shared" si="134"/>
        <v>#REF!</v>
      </c>
      <c r="BG19" s="155">
        <f t="shared" si="134"/>
        <v>0</v>
      </c>
      <c r="BH19" s="155">
        <f t="shared" si="134"/>
        <v>0</v>
      </c>
      <c r="BI19" s="139" t="e">
        <f>BE19+BF19+BG19+BH19</f>
        <v>#REF!</v>
      </c>
      <c r="BJ19" s="155">
        <f t="shared" si="135"/>
        <v>0</v>
      </c>
      <c r="BK19" s="155">
        <f t="shared" si="135"/>
        <v>0</v>
      </c>
      <c r="BL19" s="155">
        <f t="shared" si="135"/>
        <v>0</v>
      </c>
      <c r="BM19" s="155">
        <f t="shared" si="135"/>
        <v>0</v>
      </c>
      <c r="BN19" s="139">
        <f>BJ19+BK19+BL19+BM19</f>
        <v>0</v>
      </c>
      <c r="BO19" s="155">
        <f t="shared" si="136"/>
        <v>0</v>
      </c>
      <c r="BP19" s="155" t="e">
        <f t="shared" si="136"/>
        <v>#REF!</v>
      </c>
      <c r="BQ19" s="155">
        <f t="shared" si="136"/>
        <v>0</v>
      </c>
      <c r="BR19" s="155">
        <f t="shared" si="136"/>
        <v>0</v>
      </c>
      <c r="BS19" s="139" t="e">
        <f>BO19+BP19+BQ19+BR19</f>
        <v>#REF!</v>
      </c>
      <c r="BT19" s="155">
        <f t="shared" si="137"/>
        <v>0</v>
      </c>
      <c r="BU19" s="155" t="e">
        <f t="shared" si="137"/>
        <v>#REF!</v>
      </c>
      <c r="BV19" s="155">
        <f t="shared" si="137"/>
        <v>0</v>
      </c>
      <c r="BW19" s="155">
        <f t="shared" si="137"/>
        <v>0</v>
      </c>
      <c r="BX19" s="139" t="e">
        <f>BT19+BU19+BV19+BW19</f>
        <v>#REF!</v>
      </c>
      <c r="BY19" s="155">
        <f t="shared" si="138"/>
        <v>0</v>
      </c>
      <c r="BZ19" s="155" t="e">
        <f t="shared" si="138"/>
        <v>#REF!</v>
      </c>
      <c r="CA19" s="155">
        <f t="shared" si="138"/>
        <v>0</v>
      </c>
      <c r="CB19" s="155">
        <f t="shared" si="138"/>
        <v>0</v>
      </c>
      <c r="CC19" s="139" t="e">
        <f>BY19+BZ19+CA19+CB19</f>
        <v>#REF!</v>
      </c>
      <c r="CD19" s="155">
        <f t="shared" si="139"/>
        <v>0</v>
      </c>
      <c r="CE19" s="155">
        <f t="shared" si="139"/>
        <v>0</v>
      </c>
      <c r="CF19" s="155">
        <f t="shared" si="139"/>
        <v>0</v>
      </c>
      <c r="CG19" s="155">
        <f t="shared" si="139"/>
        <v>0</v>
      </c>
      <c r="CH19" s="139">
        <f>CD19+CE19+CF19+CG19</f>
        <v>0</v>
      </c>
      <c r="CI19" s="155">
        <f t="shared" si="140"/>
        <v>0</v>
      </c>
      <c r="CJ19" s="155">
        <f t="shared" si="140"/>
        <v>0</v>
      </c>
      <c r="CK19" s="155">
        <f t="shared" si="140"/>
        <v>0</v>
      </c>
      <c r="CL19" s="155">
        <f t="shared" si="140"/>
        <v>0</v>
      </c>
      <c r="CM19" s="139">
        <f>CI19+CJ19+CK19+CL19</f>
        <v>0</v>
      </c>
      <c r="CN19" s="155">
        <f t="shared" si="141"/>
        <v>0</v>
      </c>
      <c r="CO19" s="155">
        <f t="shared" si="141"/>
        <v>0</v>
      </c>
      <c r="CP19" s="155">
        <f t="shared" si="141"/>
        <v>0</v>
      </c>
      <c r="CQ19" s="155">
        <f t="shared" si="141"/>
        <v>0</v>
      </c>
      <c r="CR19" s="139">
        <f>CN19+CO19+CP19+CQ19</f>
        <v>0</v>
      </c>
      <c r="CS19" s="155">
        <f t="shared" si="142"/>
        <v>0</v>
      </c>
      <c r="CT19" s="155">
        <f t="shared" si="142"/>
        <v>0</v>
      </c>
      <c r="CU19" s="155">
        <f t="shared" si="142"/>
        <v>0</v>
      </c>
      <c r="CV19" s="155">
        <f t="shared" si="142"/>
        <v>0</v>
      </c>
      <c r="CW19" s="139">
        <f>CS19+CT19+CU19+CV19</f>
        <v>0</v>
      </c>
      <c r="CX19" s="155">
        <f t="shared" si="143"/>
        <v>0</v>
      </c>
      <c r="CY19" s="155">
        <f t="shared" si="143"/>
        <v>0</v>
      </c>
      <c r="CZ19" s="155">
        <f t="shared" si="143"/>
        <v>0</v>
      </c>
      <c r="DA19" s="155">
        <f t="shared" si="143"/>
        <v>0</v>
      </c>
      <c r="DB19" s="139">
        <f>CX19+CY19+CZ19+DA19</f>
        <v>0</v>
      </c>
      <c r="DC19" s="155">
        <f t="shared" si="144"/>
        <v>0</v>
      </c>
      <c r="DD19" s="155">
        <f t="shared" si="144"/>
        <v>0</v>
      </c>
      <c r="DE19" s="155">
        <f t="shared" si="144"/>
        <v>0</v>
      </c>
      <c r="DF19" s="155">
        <f t="shared" si="144"/>
        <v>0</v>
      </c>
      <c r="DG19" s="139">
        <f>DC19+DD19+DE19+DF19</f>
        <v>0</v>
      </c>
      <c r="DH19" s="155">
        <f t="shared" si="145"/>
        <v>0</v>
      </c>
      <c r="DI19" s="155">
        <f t="shared" si="145"/>
        <v>0</v>
      </c>
      <c r="DJ19" s="155">
        <f t="shared" si="145"/>
        <v>0</v>
      </c>
      <c r="DK19" s="155">
        <f t="shared" si="145"/>
        <v>0</v>
      </c>
      <c r="DL19" s="139">
        <f>DH19+DI19+DJ19+DK19</f>
        <v>0</v>
      </c>
      <c r="DM19" s="155">
        <f t="shared" si="146"/>
        <v>0</v>
      </c>
      <c r="DN19" s="155">
        <f t="shared" si="146"/>
        <v>0</v>
      </c>
      <c r="DO19" s="155">
        <f t="shared" si="146"/>
        <v>0</v>
      </c>
      <c r="DP19" s="155">
        <f t="shared" si="146"/>
        <v>0</v>
      </c>
      <c r="DQ19" s="139">
        <f>DM19+DN19+DO19+DP19</f>
        <v>0</v>
      </c>
      <c r="DR19" s="155">
        <f t="shared" si="147"/>
        <v>0</v>
      </c>
      <c r="DS19" s="155">
        <f t="shared" si="147"/>
        <v>0</v>
      </c>
      <c r="DT19" s="155">
        <f t="shared" si="147"/>
        <v>0</v>
      </c>
      <c r="DU19" s="155">
        <f t="shared" si="147"/>
        <v>0</v>
      </c>
      <c r="DV19" s="139">
        <f>DR19+DS19+DT19+DU19</f>
        <v>0</v>
      </c>
      <c r="DW19" s="155">
        <f t="shared" si="148"/>
        <v>0</v>
      </c>
      <c r="DX19" s="155">
        <f t="shared" si="148"/>
        <v>0</v>
      </c>
      <c r="DY19" s="155">
        <f t="shared" si="148"/>
        <v>0</v>
      </c>
      <c r="DZ19" s="155">
        <f t="shared" si="148"/>
        <v>0</v>
      </c>
      <c r="EA19" s="139">
        <f>DW19+DX19+DY19+DZ19</f>
        <v>0</v>
      </c>
      <c r="EB19" s="155">
        <f t="shared" si="149"/>
        <v>0</v>
      </c>
      <c r="EC19" s="155">
        <f t="shared" si="149"/>
        <v>0</v>
      </c>
      <c r="ED19" s="155">
        <f t="shared" si="149"/>
        <v>0</v>
      </c>
      <c r="EE19" s="155">
        <f t="shared" si="149"/>
        <v>0</v>
      </c>
      <c r="EF19" s="139">
        <f>EB19+EC19+ED19+EE19</f>
        <v>0</v>
      </c>
      <c r="EG19" s="155">
        <f t="shared" si="150"/>
        <v>0</v>
      </c>
      <c r="EH19" s="155">
        <f t="shared" si="150"/>
        <v>0</v>
      </c>
      <c r="EI19" s="155">
        <f t="shared" si="150"/>
        <v>0</v>
      </c>
      <c r="EJ19" s="155">
        <f t="shared" si="150"/>
        <v>0</v>
      </c>
      <c r="EK19" s="139">
        <f>EG19+EH19+EI19+EJ19</f>
        <v>0</v>
      </c>
      <c r="EL19" s="155">
        <f t="shared" si="151"/>
        <v>0</v>
      </c>
      <c r="EM19" s="155">
        <f t="shared" si="151"/>
        <v>0</v>
      </c>
      <c r="EN19" s="155">
        <f t="shared" si="151"/>
        <v>0</v>
      </c>
      <c r="EO19" s="155">
        <f t="shared" si="151"/>
        <v>0</v>
      </c>
      <c r="EP19" s="139">
        <f>EL19+EM19+EN19+EO19</f>
        <v>0</v>
      </c>
      <c r="EQ19" s="155">
        <f t="shared" si="152"/>
        <v>0</v>
      </c>
      <c r="ER19" s="155">
        <f t="shared" si="152"/>
        <v>0</v>
      </c>
      <c r="ES19" s="155">
        <f t="shared" si="152"/>
        <v>0</v>
      </c>
      <c r="ET19" s="155">
        <f t="shared" si="152"/>
        <v>0</v>
      </c>
      <c r="EU19" s="139">
        <f>EQ19+ER19+ES19+ET19</f>
        <v>0</v>
      </c>
      <c r="EV19" s="155">
        <f t="shared" si="153"/>
        <v>0</v>
      </c>
      <c r="EW19" s="155">
        <f t="shared" si="153"/>
        <v>0</v>
      </c>
      <c r="EX19" s="155">
        <f t="shared" si="153"/>
        <v>0</v>
      </c>
      <c r="EY19" s="155">
        <f t="shared" si="153"/>
        <v>0</v>
      </c>
      <c r="EZ19" s="139">
        <f>EV19+EW19+EX19+EY19</f>
        <v>0</v>
      </c>
      <c r="FA19" s="155">
        <f t="shared" si="154"/>
        <v>0</v>
      </c>
      <c r="FB19" s="155">
        <f t="shared" si="154"/>
        <v>0</v>
      </c>
      <c r="FC19" s="155">
        <f t="shared" si="154"/>
        <v>0</v>
      </c>
      <c r="FD19" s="155">
        <f t="shared" si="154"/>
        <v>0</v>
      </c>
      <c r="FE19" s="139">
        <f>FA19+FB19+FC19+FD19</f>
        <v>0</v>
      </c>
      <c r="FF19" s="155">
        <f t="shared" si="155"/>
        <v>0</v>
      </c>
      <c r="FG19" s="155">
        <f t="shared" si="155"/>
        <v>0</v>
      </c>
      <c r="FH19" s="155">
        <f t="shared" si="155"/>
        <v>0</v>
      </c>
      <c r="FI19" s="155">
        <f t="shared" si="155"/>
        <v>0</v>
      </c>
      <c r="FJ19" s="139">
        <f>FF19+FG19+FH19+FI19</f>
        <v>0</v>
      </c>
      <c r="FK19" s="155">
        <f t="shared" si="156"/>
        <v>0</v>
      </c>
      <c r="FL19" s="155">
        <f t="shared" si="156"/>
        <v>0</v>
      </c>
      <c r="FM19" s="155">
        <f t="shared" si="156"/>
        <v>0</v>
      </c>
      <c r="FN19" s="155">
        <f t="shared" si="156"/>
        <v>0</v>
      </c>
      <c r="FO19" s="139">
        <f>FK19+FL19+FM19+FN19</f>
        <v>0</v>
      </c>
      <c r="FP19" s="155">
        <f t="shared" si="157"/>
        <v>0</v>
      </c>
      <c r="FQ19" s="155">
        <f t="shared" si="157"/>
        <v>0</v>
      </c>
      <c r="FR19" s="155">
        <f t="shared" si="157"/>
        <v>0</v>
      </c>
      <c r="FS19" s="155">
        <f t="shared" si="157"/>
        <v>0</v>
      </c>
      <c r="FT19" s="139">
        <f>FP19+FQ19+FR19+FS19</f>
        <v>0</v>
      </c>
      <c r="FU19" s="155">
        <f t="shared" si="158"/>
        <v>0</v>
      </c>
      <c r="FV19" s="155">
        <f t="shared" si="158"/>
        <v>0</v>
      </c>
      <c r="FW19" s="155">
        <f t="shared" si="158"/>
        <v>0</v>
      </c>
      <c r="FX19" s="155">
        <f t="shared" si="158"/>
        <v>0</v>
      </c>
      <c r="FY19" s="139">
        <f>FU19+FV19+FW19+FX19</f>
        <v>0</v>
      </c>
      <c r="FZ19" s="155">
        <f t="shared" si="159"/>
        <v>0</v>
      </c>
      <c r="GA19" s="155">
        <f t="shared" si="159"/>
        <v>0</v>
      </c>
      <c r="GB19" s="155">
        <f t="shared" si="159"/>
        <v>0</v>
      </c>
      <c r="GC19" s="155">
        <f t="shared" si="159"/>
        <v>0</v>
      </c>
      <c r="GD19" s="139">
        <f>FZ19+GA19+GB19+GC19</f>
        <v>0</v>
      </c>
      <c r="GE19" s="155">
        <f t="shared" si="160"/>
        <v>0</v>
      </c>
      <c r="GF19" s="155">
        <f t="shared" si="160"/>
        <v>0</v>
      </c>
      <c r="GG19" s="155">
        <f t="shared" si="160"/>
        <v>0</v>
      </c>
      <c r="GH19" s="155">
        <f t="shared" si="160"/>
        <v>0</v>
      </c>
      <c r="GI19" s="139">
        <f>GE19+GF19+GG19+GH19</f>
        <v>0</v>
      </c>
      <c r="GJ19" s="155">
        <f t="shared" si="161"/>
        <v>0</v>
      </c>
      <c r="GK19" s="155">
        <f t="shared" si="161"/>
        <v>0</v>
      </c>
      <c r="GL19" s="155">
        <f t="shared" si="161"/>
        <v>0</v>
      </c>
      <c r="GM19" s="155">
        <f t="shared" si="161"/>
        <v>0</v>
      </c>
      <c r="GN19" s="139">
        <f>GJ19+GK19+GL19+GM19</f>
        <v>0</v>
      </c>
      <c r="GO19" s="155">
        <f t="shared" si="162"/>
        <v>0</v>
      </c>
      <c r="GP19" s="155">
        <f t="shared" si="162"/>
        <v>0</v>
      </c>
      <c r="GQ19" s="155">
        <f t="shared" si="162"/>
        <v>0</v>
      </c>
      <c r="GR19" s="155">
        <f t="shared" si="162"/>
        <v>0</v>
      </c>
      <c r="GS19" s="139">
        <f>GO19+GP19+GQ19+GR19</f>
        <v>0</v>
      </c>
      <c r="GT19" s="155">
        <f t="shared" si="163"/>
        <v>0</v>
      </c>
      <c r="GU19" s="155">
        <f t="shared" si="163"/>
        <v>0</v>
      </c>
      <c r="GV19" s="155">
        <f t="shared" si="163"/>
        <v>0</v>
      </c>
      <c r="GW19" s="155">
        <f t="shared" si="163"/>
        <v>0</v>
      </c>
      <c r="GX19" s="139">
        <f>GT19+GU19+GV19+GW19</f>
        <v>0</v>
      </c>
      <c r="GY19" s="155">
        <f t="shared" si="164"/>
        <v>0</v>
      </c>
      <c r="GZ19" s="155">
        <f t="shared" si="164"/>
        <v>0</v>
      </c>
      <c r="HA19" s="155">
        <f t="shared" si="164"/>
        <v>0</v>
      </c>
      <c r="HB19" s="155">
        <f t="shared" si="164"/>
        <v>0</v>
      </c>
      <c r="HC19" s="139">
        <f>GY19+GZ19+HA19+HB19</f>
        <v>0</v>
      </c>
    </row>
    <row r="20" spans="1:211" s="156" customFormat="1" ht="15" customHeight="1">
      <c r="A20" s="126" t="s">
        <v>129</v>
      </c>
      <c r="B20" s="210">
        <f t="shared" ref="B20:AT20" si="165">IF(B19&gt;B18,"+"&amp;(B19-B18),B19-B18)</f>
        <v>-628675</v>
      </c>
      <c r="C20" s="210" t="e">
        <f t="shared" si="165"/>
        <v>#REF!</v>
      </c>
      <c r="D20" s="210">
        <f t="shared" si="165"/>
        <v>-1487890</v>
      </c>
      <c r="E20" s="210">
        <f t="shared" si="165"/>
        <v>0</v>
      </c>
      <c r="F20" s="208" t="e">
        <f t="shared" si="165"/>
        <v>#REF!</v>
      </c>
      <c r="G20" s="210">
        <f t="shared" si="165"/>
        <v>-628675</v>
      </c>
      <c r="H20" s="210" t="e">
        <f t="shared" si="165"/>
        <v>#REF!</v>
      </c>
      <c r="I20" s="210">
        <f t="shared" si="165"/>
        <v>-1487890</v>
      </c>
      <c r="J20" s="210">
        <f t="shared" si="165"/>
        <v>0</v>
      </c>
      <c r="K20" s="208" t="e">
        <f t="shared" si="165"/>
        <v>#REF!</v>
      </c>
      <c r="L20" s="210">
        <f t="shared" si="165"/>
        <v>-49636</v>
      </c>
      <c r="M20" s="210" t="e">
        <f t="shared" si="165"/>
        <v>#REF!</v>
      </c>
      <c r="N20" s="210">
        <f t="shared" si="165"/>
        <v>-312106</v>
      </c>
      <c r="O20" s="210">
        <f t="shared" si="165"/>
        <v>0</v>
      </c>
      <c r="P20" s="209" t="e">
        <f t="shared" si="165"/>
        <v>#REF!</v>
      </c>
      <c r="Q20" s="210">
        <f t="shared" si="165"/>
        <v>0</v>
      </c>
      <c r="R20" s="210" t="e">
        <f t="shared" si="165"/>
        <v>#REF!</v>
      </c>
      <c r="S20" s="210">
        <f t="shared" si="165"/>
        <v>-306555</v>
      </c>
      <c r="T20" s="210">
        <f t="shared" si="165"/>
        <v>0</v>
      </c>
      <c r="U20" s="209" t="e">
        <f t="shared" si="165"/>
        <v>#REF!</v>
      </c>
      <c r="V20" s="210">
        <f t="shared" si="165"/>
        <v>-63400</v>
      </c>
      <c r="W20" s="210" t="e">
        <f t="shared" si="165"/>
        <v>#REF!</v>
      </c>
      <c r="X20" s="210">
        <f t="shared" si="165"/>
        <v>-220611</v>
      </c>
      <c r="Y20" s="210">
        <f t="shared" si="165"/>
        <v>0</v>
      </c>
      <c r="Z20" s="209" t="e">
        <f t="shared" si="165"/>
        <v>#REF!</v>
      </c>
      <c r="AA20" s="210">
        <f t="shared" si="165"/>
        <v>0</v>
      </c>
      <c r="AB20" s="210" t="e">
        <f t="shared" si="165"/>
        <v>#REF!</v>
      </c>
      <c r="AC20" s="210">
        <f t="shared" si="165"/>
        <v>-235642</v>
      </c>
      <c r="AD20" s="210">
        <f t="shared" si="165"/>
        <v>0</v>
      </c>
      <c r="AE20" s="209" t="e">
        <f t="shared" si="165"/>
        <v>#REF!</v>
      </c>
      <c r="AF20" s="210">
        <f t="shared" si="165"/>
        <v>-259618</v>
      </c>
      <c r="AG20" s="210" t="e">
        <f t="shared" si="165"/>
        <v>#REF!</v>
      </c>
      <c r="AH20" s="210">
        <f t="shared" si="165"/>
        <v>-246142</v>
      </c>
      <c r="AI20" s="210">
        <f t="shared" si="165"/>
        <v>0</v>
      </c>
      <c r="AJ20" s="209" t="e">
        <f t="shared" si="165"/>
        <v>#REF!</v>
      </c>
      <c r="AK20" s="210">
        <f t="shared" si="165"/>
        <v>-256021</v>
      </c>
      <c r="AL20" s="210" t="e">
        <f t="shared" si="165"/>
        <v>#REF!</v>
      </c>
      <c r="AM20" s="210">
        <f t="shared" si="165"/>
        <v>-166834</v>
      </c>
      <c r="AN20" s="210">
        <f t="shared" si="165"/>
        <v>0</v>
      </c>
      <c r="AO20" s="209" t="e">
        <f t="shared" si="165"/>
        <v>#REF!</v>
      </c>
      <c r="AP20" s="210">
        <f t="shared" si="165"/>
        <v>0</v>
      </c>
      <c r="AQ20" s="210" t="e">
        <f t="shared" si="165"/>
        <v>#REF!</v>
      </c>
      <c r="AR20" s="210">
        <f t="shared" si="165"/>
        <v>0</v>
      </c>
      <c r="AS20" s="210">
        <f t="shared" si="165"/>
        <v>0</v>
      </c>
      <c r="AT20" s="208" t="e">
        <f t="shared" si="165"/>
        <v>#REF!</v>
      </c>
      <c r="AU20" s="210">
        <f t="shared" ref="AU20:BZ20" si="166">IF(AU19&gt;AU18,"+"&amp;(AU19-AU18),AU19-AU18)</f>
        <v>0</v>
      </c>
      <c r="AV20" s="210" t="e">
        <f t="shared" si="166"/>
        <v>#REF!</v>
      </c>
      <c r="AW20" s="210">
        <f t="shared" si="166"/>
        <v>0</v>
      </c>
      <c r="AX20" s="210">
        <f t="shared" si="166"/>
        <v>0</v>
      </c>
      <c r="AY20" s="209" t="e">
        <f t="shared" si="166"/>
        <v>#REF!</v>
      </c>
      <c r="AZ20" s="210">
        <f t="shared" si="166"/>
        <v>0</v>
      </c>
      <c r="BA20" s="210" t="e">
        <f t="shared" si="166"/>
        <v>#REF!</v>
      </c>
      <c r="BB20" s="210">
        <f t="shared" si="166"/>
        <v>0</v>
      </c>
      <c r="BC20" s="210">
        <f t="shared" si="166"/>
        <v>0</v>
      </c>
      <c r="BD20" s="209" t="e">
        <f t="shared" si="166"/>
        <v>#REF!</v>
      </c>
      <c r="BE20" s="210">
        <f t="shared" si="166"/>
        <v>0</v>
      </c>
      <c r="BF20" s="210" t="e">
        <f t="shared" si="166"/>
        <v>#REF!</v>
      </c>
      <c r="BG20" s="210">
        <f t="shared" si="166"/>
        <v>0</v>
      </c>
      <c r="BH20" s="210">
        <f t="shared" si="166"/>
        <v>0</v>
      </c>
      <c r="BI20" s="209" t="e">
        <f t="shared" si="166"/>
        <v>#REF!</v>
      </c>
      <c r="BJ20" s="210">
        <f t="shared" si="166"/>
        <v>0</v>
      </c>
      <c r="BK20" s="210">
        <f t="shared" si="166"/>
        <v>0</v>
      </c>
      <c r="BL20" s="210">
        <f t="shared" si="166"/>
        <v>0</v>
      </c>
      <c r="BM20" s="210">
        <f t="shared" si="166"/>
        <v>0</v>
      </c>
      <c r="BN20" s="209">
        <f t="shared" si="166"/>
        <v>0</v>
      </c>
      <c r="BO20" s="210">
        <f t="shared" si="166"/>
        <v>0</v>
      </c>
      <c r="BP20" s="210" t="e">
        <f t="shared" si="166"/>
        <v>#REF!</v>
      </c>
      <c r="BQ20" s="210">
        <f t="shared" si="166"/>
        <v>0</v>
      </c>
      <c r="BR20" s="210">
        <f t="shared" si="166"/>
        <v>0</v>
      </c>
      <c r="BS20" s="209" t="e">
        <f t="shared" si="166"/>
        <v>#REF!</v>
      </c>
      <c r="BT20" s="210">
        <f t="shared" si="166"/>
        <v>0</v>
      </c>
      <c r="BU20" s="210" t="e">
        <f t="shared" si="166"/>
        <v>#REF!</v>
      </c>
      <c r="BV20" s="210">
        <f t="shared" si="166"/>
        <v>0</v>
      </c>
      <c r="BW20" s="210">
        <f t="shared" si="166"/>
        <v>0</v>
      </c>
      <c r="BX20" s="209" t="e">
        <f t="shared" si="166"/>
        <v>#REF!</v>
      </c>
      <c r="BY20" s="210">
        <f t="shared" si="166"/>
        <v>0</v>
      </c>
      <c r="BZ20" s="210" t="e">
        <f t="shared" si="166"/>
        <v>#REF!</v>
      </c>
      <c r="CA20" s="210">
        <f t="shared" ref="CA20:DF20" si="167">IF(CA19&gt;CA18,"+"&amp;(CA19-CA18),CA19-CA18)</f>
        <v>0</v>
      </c>
      <c r="CB20" s="210">
        <f t="shared" si="167"/>
        <v>0</v>
      </c>
      <c r="CC20" s="209" t="e">
        <f t="shared" si="167"/>
        <v>#REF!</v>
      </c>
      <c r="CD20" s="210">
        <f t="shared" si="167"/>
        <v>0</v>
      </c>
      <c r="CE20" s="210">
        <f t="shared" si="167"/>
        <v>0</v>
      </c>
      <c r="CF20" s="210">
        <f t="shared" si="167"/>
        <v>0</v>
      </c>
      <c r="CG20" s="210">
        <f t="shared" si="167"/>
        <v>0</v>
      </c>
      <c r="CH20" s="209">
        <f t="shared" si="167"/>
        <v>0</v>
      </c>
      <c r="CI20" s="210">
        <f t="shared" si="167"/>
        <v>0</v>
      </c>
      <c r="CJ20" s="210">
        <f t="shared" si="167"/>
        <v>0</v>
      </c>
      <c r="CK20" s="210">
        <f t="shared" si="167"/>
        <v>0</v>
      </c>
      <c r="CL20" s="210">
        <f t="shared" si="167"/>
        <v>0</v>
      </c>
      <c r="CM20" s="209">
        <f t="shared" si="167"/>
        <v>0</v>
      </c>
      <c r="CN20" s="210">
        <f t="shared" si="167"/>
        <v>0</v>
      </c>
      <c r="CO20" s="210">
        <f t="shared" si="167"/>
        <v>0</v>
      </c>
      <c r="CP20" s="210">
        <f t="shared" si="167"/>
        <v>0</v>
      </c>
      <c r="CQ20" s="210">
        <f t="shared" si="167"/>
        <v>0</v>
      </c>
      <c r="CR20" s="209">
        <f t="shared" si="167"/>
        <v>0</v>
      </c>
      <c r="CS20" s="210">
        <f t="shared" si="167"/>
        <v>0</v>
      </c>
      <c r="CT20" s="210">
        <f t="shared" si="167"/>
        <v>0</v>
      </c>
      <c r="CU20" s="210">
        <f t="shared" si="167"/>
        <v>0</v>
      </c>
      <c r="CV20" s="210">
        <f t="shared" si="167"/>
        <v>0</v>
      </c>
      <c r="CW20" s="209">
        <f t="shared" si="167"/>
        <v>0</v>
      </c>
      <c r="CX20" s="210">
        <f t="shared" si="167"/>
        <v>0</v>
      </c>
      <c r="CY20" s="210">
        <f t="shared" si="167"/>
        <v>0</v>
      </c>
      <c r="CZ20" s="210">
        <f t="shared" si="167"/>
        <v>0</v>
      </c>
      <c r="DA20" s="210">
        <f t="shared" si="167"/>
        <v>0</v>
      </c>
      <c r="DB20" s="209">
        <f t="shared" si="167"/>
        <v>0</v>
      </c>
      <c r="DC20" s="210">
        <f t="shared" si="167"/>
        <v>0</v>
      </c>
      <c r="DD20" s="210">
        <f t="shared" si="167"/>
        <v>0</v>
      </c>
      <c r="DE20" s="210">
        <f t="shared" si="167"/>
        <v>0</v>
      </c>
      <c r="DF20" s="210">
        <f t="shared" si="167"/>
        <v>0</v>
      </c>
      <c r="DG20" s="209">
        <f t="shared" ref="DG20:EL20" si="168">IF(DG19&gt;DG18,"+"&amp;(DG19-DG18),DG19-DG18)</f>
        <v>0</v>
      </c>
      <c r="DH20" s="210">
        <f t="shared" si="168"/>
        <v>0</v>
      </c>
      <c r="DI20" s="210">
        <f t="shared" si="168"/>
        <v>0</v>
      </c>
      <c r="DJ20" s="210">
        <f t="shared" si="168"/>
        <v>0</v>
      </c>
      <c r="DK20" s="210">
        <f t="shared" si="168"/>
        <v>0</v>
      </c>
      <c r="DL20" s="209">
        <f t="shared" si="168"/>
        <v>0</v>
      </c>
      <c r="DM20" s="210">
        <f t="shared" si="168"/>
        <v>0</v>
      </c>
      <c r="DN20" s="210">
        <f t="shared" si="168"/>
        <v>0</v>
      </c>
      <c r="DO20" s="210">
        <f t="shared" si="168"/>
        <v>0</v>
      </c>
      <c r="DP20" s="210">
        <f t="shared" si="168"/>
        <v>0</v>
      </c>
      <c r="DQ20" s="209">
        <f t="shared" si="168"/>
        <v>0</v>
      </c>
      <c r="DR20" s="210">
        <f t="shared" si="168"/>
        <v>0</v>
      </c>
      <c r="DS20" s="210">
        <f t="shared" si="168"/>
        <v>0</v>
      </c>
      <c r="DT20" s="210">
        <f t="shared" si="168"/>
        <v>0</v>
      </c>
      <c r="DU20" s="210">
        <f t="shared" si="168"/>
        <v>0</v>
      </c>
      <c r="DV20" s="209">
        <f t="shared" si="168"/>
        <v>0</v>
      </c>
      <c r="DW20" s="210">
        <f t="shared" si="168"/>
        <v>0</v>
      </c>
      <c r="DX20" s="210">
        <f t="shared" si="168"/>
        <v>0</v>
      </c>
      <c r="DY20" s="210">
        <f t="shared" si="168"/>
        <v>0</v>
      </c>
      <c r="DZ20" s="210">
        <f t="shared" si="168"/>
        <v>0</v>
      </c>
      <c r="EA20" s="209">
        <f t="shared" si="168"/>
        <v>0</v>
      </c>
      <c r="EB20" s="210">
        <f t="shared" si="168"/>
        <v>0</v>
      </c>
      <c r="EC20" s="210">
        <f t="shared" si="168"/>
        <v>0</v>
      </c>
      <c r="ED20" s="210">
        <f t="shared" si="168"/>
        <v>0</v>
      </c>
      <c r="EE20" s="210">
        <f t="shared" si="168"/>
        <v>0</v>
      </c>
      <c r="EF20" s="209">
        <f t="shared" si="168"/>
        <v>0</v>
      </c>
      <c r="EG20" s="210">
        <f t="shared" si="168"/>
        <v>0</v>
      </c>
      <c r="EH20" s="210">
        <f t="shared" si="168"/>
        <v>0</v>
      </c>
      <c r="EI20" s="210">
        <f t="shared" si="168"/>
        <v>0</v>
      </c>
      <c r="EJ20" s="210">
        <f t="shared" si="168"/>
        <v>0</v>
      </c>
      <c r="EK20" s="209">
        <f t="shared" si="168"/>
        <v>0</v>
      </c>
      <c r="EL20" s="210">
        <f t="shared" si="168"/>
        <v>0</v>
      </c>
      <c r="EM20" s="210">
        <f t="shared" ref="EM20:FR20" si="169">IF(EM19&gt;EM18,"+"&amp;(EM19-EM18),EM19-EM18)</f>
        <v>0</v>
      </c>
      <c r="EN20" s="210">
        <f t="shared" si="169"/>
        <v>0</v>
      </c>
      <c r="EO20" s="210">
        <f t="shared" si="169"/>
        <v>0</v>
      </c>
      <c r="EP20" s="209">
        <f t="shared" si="169"/>
        <v>0</v>
      </c>
      <c r="EQ20" s="210">
        <f t="shared" si="169"/>
        <v>0</v>
      </c>
      <c r="ER20" s="210">
        <f t="shared" si="169"/>
        <v>0</v>
      </c>
      <c r="ES20" s="210">
        <f t="shared" si="169"/>
        <v>0</v>
      </c>
      <c r="ET20" s="210">
        <f t="shared" si="169"/>
        <v>0</v>
      </c>
      <c r="EU20" s="209">
        <f t="shared" si="169"/>
        <v>0</v>
      </c>
      <c r="EV20" s="210">
        <f t="shared" si="169"/>
        <v>0</v>
      </c>
      <c r="EW20" s="210">
        <f t="shared" si="169"/>
        <v>0</v>
      </c>
      <c r="EX20" s="210">
        <f t="shared" si="169"/>
        <v>0</v>
      </c>
      <c r="EY20" s="210">
        <f t="shared" si="169"/>
        <v>0</v>
      </c>
      <c r="EZ20" s="209">
        <f t="shared" si="169"/>
        <v>0</v>
      </c>
      <c r="FA20" s="210">
        <f t="shared" si="169"/>
        <v>0</v>
      </c>
      <c r="FB20" s="210">
        <f t="shared" si="169"/>
        <v>0</v>
      </c>
      <c r="FC20" s="210">
        <f t="shared" si="169"/>
        <v>0</v>
      </c>
      <c r="FD20" s="210">
        <f t="shared" si="169"/>
        <v>0</v>
      </c>
      <c r="FE20" s="209">
        <f t="shared" si="169"/>
        <v>0</v>
      </c>
      <c r="FF20" s="210">
        <f t="shared" si="169"/>
        <v>0</v>
      </c>
      <c r="FG20" s="210">
        <f t="shared" si="169"/>
        <v>0</v>
      </c>
      <c r="FH20" s="210">
        <f t="shared" si="169"/>
        <v>0</v>
      </c>
      <c r="FI20" s="210">
        <f t="shared" si="169"/>
        <v>0</v>
      </c>
      <c r="FJ20" s="209">
        <f t="shared" si="169"/>
        <v>0</v>
      </c>
      <c r="FK20" s="210">
        <f t="shared" si="169"/>
        <v>0</v>
      </c>
      <c r="FL20" s="210">
        <f t="shared" si="169"/>
        <v>0</v>
      </c>
      <c r="FM20" s="210">
        <f t="shared" si="169"/>
        <v>0</v>
      </c>
      <c r="FN20" s="210">
        <f t="shared" si="169"/>
        <v>0</v>
      </c>
      <c r="FO20" s="209">
        <f t="shared" si="169"/>
        <v>0</v>
      </c>
      <c r="FP20" s="210">
        <f t="shared" si="169"/>
        <v>0</v>
      </c>
      <c r="FQ20" s="210">
        <f t="shared" si="169"/>
        <v>0</v>
      </c>
      <c r="FR20" s="210">
        <f t="shared" si="169"/>
        <v>0</v>
      </c>
      <c r="FS20" s="210">
        <f t="shared" ref="FS20:GX20" si="170">IF(FS19&gt;FS18,"+"&amp;(FS19-FS18),FS19-FS18)</f>
        <v>0</v>
      </c>
      <c r="FT20" s="209">
        <f t="shared" si="170"/>
        <v>0</v>
      </c>
      <c r="FU20" s="210">
        <f t="shared" si="170"/>
        <v>0</v>
      </c>
      <c r="FV20" s="210">
        <f t="shared" si="170"/>
        <v>0</v>
      </c>
      <c r="FW20" s="210">
        <f t="shared" si="170"/>
        <v>0</v>
      </c>
      <c r="FX20" s="210">
        <f t="shared" si="170"/>
        <v>0</v>
      </c>
      <c r="FY20" s="209">
        <f t="shared" si="170"/>
        <v>0</v>
      </c>
      <c r="FZ20" s="210">
        <f t="shared" si="170"/>
        <v>0</v>
      </c>
      <c r="GA20" s="210">
        <f t="shared" si="170"/>
        <v>0</v>
      </c>
      <c r="GB20" s="210">
        <f t="shared" si="170"/>
        <v>0</v>
      </c>
      <c r="GC20" s="210">
        <f t="shared" si="170"/>
        <v>0</v>
      </c>
      <c r="GD20" s="209">
        <f t="shared" si="170"/>
        <v>0</v>
      </c>
      <c r="GE20" s="210">
        <f t="shared" si="170"/>
        <v>0</v>
      </c>
      <c r="GF20" s="210">
        <f t="shared" si="170"/>
        <v>0</v>
      </c>
      <c r="GG20" s="210">
        <f t="shared" si="170"/>
        <v>0</v>
      </c>
      <c r="GH20" s="210">
        <f t="shared" si="170"/>
        <v>0</v>
      </c>
      <c r="GI20" s="209">
        <f t="shared" si="170"/>
        <v>0</v>
      </c>
      <c r="GJ20" s="210">
        <f t="shared" si="170"/>
        <v>0</v>
      </c>
      <c r="GK20" s="210">
        <f t="shared" si="170"/>
        <v>0</v>
      </c>
      <c r="GL20" s="210">
        <f t="shared" si="170"/>
        <v>0</v>
      </c>
      <c r="GM20" s="210">
        <f t="shared" si="170"/>
        <v>0</v>
      </c>
      <c r="GN20" s="209">
        <f t="shared" si="170"/>
        <v>0</v>
      </c>
      <c r="GO20" s="210">
        <f t="shared" si="170"/>
        <v>0</v>
      </c>
      <c r="GP20" s="210">
        <f t="shared" si="170"/>
        <v>0</v>
      </c>
      <c r="GQ20" s="210">
        <f t="shared" si="170"/>
        <v>0</v>
      </c>
      <c r="GR20" s="210">
        <f t="shared" si="170"/>
        <v>0</v>
      </c>
      <c r="GS20" s="209">
        <f t="shared" si="170"/>
        <v>0</v>
      </c>
      <c r="GT20" s="210">
        <f t="shared" si="170"/>
        <v>0</v>
      </c>
      <c r="GU20" s="210">
        <f t="shared" si="170"/>
        <v>0</v>
      </c>
      <c r="GV20" s="210">
        <f t="shared" si="170"/>
        <v>0</v>
      </c>
      <c r="GW20" s="210">
        <f t="shared" si="170"/>
        <v>0</v>
      </c>
      <c r="GX20" s="209">
        <f t="shared" si="170"/>
        <v>0</v>
      </c>
      <c r="GY20" s="210">
        <f>IF(GY19&gt;GY18,"+"&amp;(GY19-GY18),GY19-GY18)</f>
        <v>0</v>
      </c>
      <c r="GZ20" s="210">
        <f>IF(GZ19&gt;GZ18,"+"&amp;(GZ19-GZ18),GZ19-GZ18)</f>
        <v>0</v>
      </c>
      <c r="HA20" s="210">
        <f>IF(HA19&gt;HA18,"+"&amp;(HA19-HA18),HA19-HA18)</f>
        <v>0</v>
      </c>
      <c r="HB20" s="210">
        <f>IF(HB19&gt;HB18,"+"&amp;(HB19-HB18),HB19-HB18)</f>
        <v>0</v>
      </c>
      <c r="HC20" s="209">
        <f>IF(HC19&gt;HC18,"+"&amp;(HC19-HC18),HC19-HC18)</f>
        <v>0</v>
      </c>
    </row>
    <row r="21" spans="1:211" s="150" customFormat="1" ht="15" customHeight="1">
      <c r="A21" s="146" t="s">
        <v>18</v>
      </c>
      <c r="B21" s="147">
        <f t="shared" ref="B21:AT21" si="171">IF(B18&lt;&gt;0,ROUND(B19*100/B18,1)," ")</f>
        <v>3.4</v>
      </c>
      <c r="C21" s="147" t="e">
        <f t="shared" si="171"/>
        <v>#REF!</v>
      </c>
      <c r="D21" s="147">
        <f t="shared" si="171"/>
        <v>2.6</v>
      </c>
      <c r="E21" s="147" t="str">
        <f t="shared" si="171"/>
        <v xml:space="preserve"> </v>
      </c>
      <c r="F21" s="148" t="e">
        <f t="shared" si="171"/>
        <v>#REF!</v>
      </c>
      <c r="G21" s="147">
        <f t="shared" si="171"/>
        <v>3.4</v>
      </c>
      <c r="H21" s="147" t="e">
        <f t="shared" si="171"/>
        <v>#REF!</v>
      </c>
      <c r="I21" s="147">
        <f t="shared" si="171"/>
        <v>2.6</v>
      </c>
      <c r="J21" s="147" t="str">
        <f t="shared" si="171"/>
        <v xml:space="preserve"> </v>
      </c>
      <c r="K21" s="148" t="e">
        <f t="shared" si="171"/>
        <v>#REF!</v>
      </c>
      <c r="L21" s="147">
        <f t="shared" si="171"/>
        <v>0</v>
      </c>
      <c r="M21" s="147" t="e">
        <f t="shared" si="171"/>
        <v>#REF!</v>
      </c>
      <c r="N21" s="147">
        <f t="shared" si="171"/>
        <v>2.6</v>
      </c>
      <c r="O21" s="147" t="str">
        <f t="shared" si="171"/>
        <v xml:space="preserve"> </v>
      </c>
      <c r="P21" s="149" t="e">
        <f t="shared" si="171"/>
        <v>#REF!</v>
      </c>
      <c r="Q21" s="147" t="str">
        <f t="shared" si="171"/>
        <v xml:space="preserve"> </v>
      </c>
      <c r="R21" s="147" t="e">
        <f t="shared" si="171"/>
        <v>#REF!</v>
      </c>
      <c r="S21" s="147">
        <f t="shared" si="171"/>
        <v>0</v>
      </c>
      <c r="T21" s="147" t="str">
        <f t="shared" si="171"/>
        <v xml:space="preserve"> </v>
      </c>
      <c r="U21" s="149" t="e">
        <f t="shared" si="171"/>
        <v>#REF!</v>
      </c>
      <c r="V21" s="147">
        <f t="shared" si="171"/>
        <v>0</v>
      </c>
      <c r="W21" s="147" t="e">
        <f t="shared" si="171"/>
        <v>#REF!</v>
      </c>
      <c r="X21" s="147">
        <f t="shared" si="171"/>
        <v>0</v>
      </c>
      <c r="Y21" s="147" t="str">
        <f t="shared" si="171"/>
        <v xml:space="preserve"> </v>
      </c>
      <c r="Z21" s="149" t="e">
        <f t="shared" si="171"/>
        <v>#REF!</v>
      </c>
      <c r="AA21" s="147" t="str">
        <f t="shared" si="171"/>
        <v xml:space="preserve"> </v>
      </c>
      <c r="AB21" s="147" t="e">
        <f t="shared" si="171"/>
        <v>#REF!</v>
      </c>
      <c r="AC21" s="147">
        <f t="shared" si="171"/>
        <v>0</v>
      </c>
      <c r="AD21" s="147" t="str">
        <f t="shared" si="171"/>
        <v xml:space="preserve"> </v>
      </c>
      <c r="AE21" s="149" t="e">
        <f t="shared" si="171"/>
        <v>#REF!</v>
      </c>
      <c r="AF21" s="147">
        <f t="shared" si="171"/>
        <v>0</v>
      </c>
      <c r="AG21" s="147" t="e">
        <f t="shared" si="171"/>
        <v>#REF!</v>
      </c>
      <c r="AH21" s="147">
        <f t="shared" si="171"/>
        <v>8.6999999999999993</v>
      </c>
      <c r="AI21" s="147" t="str">
        <f t="shared" si="171"/>
        <v xml:space="preserve"> </v>
      </c>
      <c r="AJ21" s="149" t="e">
        <f t="shared" si="171"/>
        <v>#REF!</v>
      </c>
      <c r="AK21" s="147">
        <f t="shared" si="171"/>
        <v>7.9</v>
      </c>
      <c r="AL21" s="147" t="e">
        <f t="shared" si="171"/>
        <v>#REF!</v>
      </c>
      <c r="AM21" s="147">
        <f t="shared" si="171"/>
        <v>4.7</v>
      </c>
      <c r="AN21" s="147" t="str">
        <f t="shared" si="171"/>
        <v xml:space="preserve"> </v>
      </c>
      <c r="AO21" s="149" t="e">
        <f t="shared" si="171"/>
        <v>#REF!</v>
      </c>
      <c r="AP21" s="147" t="str">
        <f t="shared" si="171"/>
        <v xml:space="preserve"> </v>
      </c>
      <c r="AQ21" s="147" t="str">
        <f t="shared" si="171"/>
        <v xml:space="preserve"> </v>
      </c>
      <c r="AR21" s="147" t="str">
        <f t="shared" si="171"/>
        <v xml:space="preserve"> </v>
      </c>
      <c r="AS21" s="147" t="str">
        <f t="shared" si="171"/>
        <v xml:space="preserve"> </v>
      </c>
      <c r="AT21" s="148" t="str">
        <f t="shared" si="171"/>
        <v xml:space="preserve"> </v>
      </c>
      <c r="AU21" s="147" t="str">
        <f t="shared" ref="AU21:BZ21" si="172">IF(AU18&lt;&gt;0,ROUND(AU19*100/AU18,1)," ")</f>
        <v xml:space="preserve"> </v>
      </c>
      <c r="AV21" s="147" t="str">
        <f t="shared" si="172"/>
        <v xml:space="preserve"> </v>
      </c>
      <c r="AW21" s="147" t="str">
        <f t="shared" si="172"/>
        <v xml:space="preserve"> </v>
      </c>
      <c r="AX21" s="147" t="str">
        <f t="shared" si="172"/>
        <v xml:space="preserve"> </v>
      </c>
      <c r="AY21" s="149" t="str">
        <f t="shared" si="172"/>
        <v xml:space="preserve"> </v>
      </c>
      <c r="AZ21" s="147" t="str">
        <f t="shared" si="172"/>
        <v xml:space="preserve"> </v>
      </c>
      <c r="BA21" s="147" t="str">
        <f t="shared" si="172"/>
        <v xml:space="preserve"> </v>
      </c>
      <c r="BB21" s="147" t="str">
        <f t="shared" si="172"/>
        <v xml:space="preserve"> </v>
      </c>
      <c r="BC21" s="147" t="str">
        <f t="shared" si="172"/>
        <v xml:space="preserve"> </v>
      </c>
      <c r="BD21" s="149" t="str">
        <f t="shared" si="172"/>
        <v xml:space="preserve"> </v>
      </c>
      <c r="BE21" s="147" t="str">
        <f t="shared" si="172"/>
        <v xml:space="preserve"> </v>
      </c>
      <c r="BF21" s="147" t="str">
        <f t="shared" si="172"/>
        <v xml:space="preserve"> </v>
      </c>
      <c r="BG21" s="147" t="str">
        <f t="shared" si="172"/>
        <v xml:space="preserve"> </v>
      </c>
      <c r="BH21" s="147" t="str">
        <f t="shared" si="172"/>
        <v xml:space="preserve"> </v>
      </c>
      <c r="BI21" s="149" t="str">
        <f t="shared" si="172"/>
        <v xml:space="preserve"> </v>
      </c>
      <c r="BJ21" s="147" t="str">
        <f t="shared" si="172"/>
        <v xml:space="preserve"> </v>
      </c>
      <c r="BK21" s="147" t="str">
        <f t="shared" si="172"/>
        <v xml:space="preserve"> </v>
      </c>
      <c r="BL21" s="147" t="str">
        <f t="shared" si="172"/>
        <v xml:space="preserve"> </v>
      </c>
      <c r="BM21" s="147" t="str">
        <f t="shared" si="172"/>
        <v xml:space="preserve"> </v>
      </c>
      <c r="BN21" s="149" t="str">
        <f t="shared" si="172"/>
        <v xml:space="preserve"> </v>
      </c>
      <c r="BO21" s="147" t="str">
        <f t="shared" si="172"/>
        <v xml:space="preserve"> </v>
      </c>
      <c r="BP21" s="147" t="str">
        <f t="shared" si="172"/>
        <v xml:space="preserve"> </v>
      </c>
      <c r="BQ21" s="147" t="str">
        <f t="shared" si="172"/>
        <v xml:space="preserve"> </v>
      </c>
      <c r="BR21" s="147" t="str">
        <f t="shared" si="172"/>
        <v xml:space="preserve"> </v>
      </c>
      <c r="BS21" s="149" t="str">
        <f t="shared" si="172"/>
        <v xml:space="preserve"> </v>
      </c>
      <c r="BT21" s="147" t="str">
        <f t="shared" si="172"/>
        <v xml:space="preserve"> </v>
      </c>
      <c r="BU21" s="147" t="str">
        <f t="shared" si="172"/>
        <v xml:space="preserve"> </v>
      </c>
      <c r="BV21" s="147" t="str">
        <f t="shared" si="172"/>
        <v xml:space="preserve"> </v>
      </c>
      <c r="BW21" s="147" t="str">
        <f t="shared" si="172"/>
        <v xml:space="preserve"> </v>
      </c>
      <c r="BX21" s="149" t="str">
        <f t="shared" si="172"/>
        <v xml:space="preserve"> </v>
      </c>
      <c r="BY21" s="147" t="str">
        <f t="shared" si="172"/>
        <v xml:space="preserve"> </v>
      </c>
      <c r="BZ21" s="147" t="str">
        <f t="shared" si="172"/>
        <v xml:space="preserve"> </v>
      </c>
      <c r="CA21" s="147" t="str">
        <f t="shared" ref="CA21:DF21" si="173">IF(CA18&lt;&gt;0,ROUND(CA19*100/CA18,1)," ")</f>
        <v xml:space="preserve"> </v>
      </c>
      <c r="CB21" s="147" t="str">
        <f t="shared" si="173"/>
        <v xml:space="preserve"> </v>
      </c>
      <c r="CC21" s="149" t="str">
        <f t="shared" si="173"/>
        <v xml:space="preserve"> </v>
      </c>
      <c r="CD21" s="147" t="str">
        <f t="shared" si="173"/>
        <v xml:space="preserve"> </v>
      </c>
      <c r="CE21" s="147" t="str">
        <f t="shared" si="173"/>
        <v xml:space="preserve"> </v>
      </c>
      <c r="CF21" s="147" t="str">
        <f t="shared" si="173"/>
        <v xml:space="preserve"> </v>
      </c>
      <c r="CG21" s="147" t="str">
        <f t="shared" si="173"/>
        <v xml:space="preserve"> </v>
      </c>
      <c r="CH21" s="149" t="str">
        <f t="shared" si="173"/>
        <v xml:space="preserve"> </v>
      </c>
      <c r="CI21" s="147" t="str">
        <f t="shared" si="173"/>
        <v xml:space="preserve"> </v>
      </c>
      <c r="CJ21" s="147" t="str">
        <f t="shared" si="173"/>
        <v xml:space="preserve"> </v>
      </c>
      <c r="CK21" s="147" t="str">
        <f t="shared" si="173"/>
        <v xml:space="preserve"> </v>
      </c>
      <c r="CL21" s="147" t="str">
        <f t="shared" si="173"/>
        <v xml:space="preserve"> </v>
      </c>
      <c r="CM21" s="149" t="str">
        <f t="shared" si="173"/>
        <v xml:space="preserve"> </v>
      </c>
      <c r="CN21" s="147" t="str">
        <f t="shared" si="173"/>
        <v xml:space="preserve"> </v>
      </c>
      <c r="CO21" s="147" t="str">
        <f t="shared" si="173"/>
        <v xml:space="preserve"> </v>
      </c>
      <c r="CP21" s="147" t="str">
        <f t="shared" si="173"/>
        <v xml:space="preserve"> </v>
      </c>
      <c r="CQ21" s="147" t="str">
        <f t="shared" si="173"/>
        <v xml:space="preserve"> </v>
      </c>
      <c r="CR21" s="149" t="str">
        <f t="shared" si="173"/>
        <v xml:space="preserve"> </v>
      </c>
      <c r="CS21" s="147" t="str">
        <f t="shared" si="173"/>
        <v xml:space="preserve"> </v>
      </c>
      <c r="CT21" s="147" t="str">
        <f t="shared" si="173"/>
        <v xml:space="preserve"> </v>
      </c>
      <c r="CU21" s="147" t="str">
        <f t="shared" si="173"/>
        <v xml:space="preserve"> </v>
      </c>
      <c r="CV21" s="147" t="str">
        <f t="shared" si="173"/>
        <v xml:space="preserve"> </v>
      </c>
      <c r="CW21" s="149" t="str">
        <f t="shared" si="173"/>
        <v xml:space="preserve"> </v>
      </c>
      <c r="CX21" s="147" t="str">
        <f t="shared" si="173"/>
        <v xml:space="preserve"> </v>
      </c>
      <c r="CY21" s="147" t="str">
        <f t="shared" si="173"/>
        <v xml:space="preserve"> </v>
      </c>
      <c r="CZ21" s="147" t="str">
        <f t="shared" si="173"/>
        <v xml:space="preserve"> </v>
      </c>
      <c r="DA21" s="147" t="str">
        <f t="shared" si="173"/>
        <v xml:space="preserve"> </v>
      </c>
      <c r="DB21" s="149" t="str">
        <f t="shared" si="173"/>
        <v xml:space="preserve"> </v>
      </c>
      <c r="DC21" s="147" t="str">
        <f t="shared" si="173"/>
        <v xml:space="preserve"> </v>
      </c>
      <c r="DD21" s="147" t="str">
        <f t="shared" si="173"/>
        <v xml:space="preserve"> </v>
      </c>
      <c r="DE21" s="147" t="str">
        <f t="shared" si="173"/>
        <v xml:space="preserve"> </v>
      </c>
      <c r="DF21" s="147" t="str">
        <f t="shared" si="173"/>
        <v xml:space="preserve"> </v>
      </c>
      <c r="DG21" s="149" t="str">
        <f t="shared" ref="DG21:EL21" si="174">IF(DG18&lt;&gt;0,ROUND(DG19*100/DG18,1)," ")</f>
        <v xml:space="preserve"> </v>
      </c>
      <c r="DH21" s="147" t="str">
        <f t="shared" si="174"/>
        <v xml:space="preserve"> </v>
      </c>
      <c r="DI21" s="147" t="str">
        <f t="shared" si="174"/>
        <v xml:space="preserve"> </v>
      </c>
      <c r="DJ21" s="147" t="str">
        <f t="shared" si="174"/>
        <v xml:space="preserve"> </v>
      </c>
      <c r="DK21" s="147" t="str">
        <f t="shared" si="174"/>
        <v xml:space="preserve"> </v>
      </c>
      <c r="DL21" s="149" t="str">
        <f t="shared" si="174"/>
        <v xml:space="preserve"> </v>
      </c>
      <c r="DM21" s="147" t="str">
        <f t="shared" si="174"/>
        <v xml:space="preserve"> </v>
      </c>
      <c r="DN21" s="147" t="str">
        <f t="shared" si="174"/>
        <v xml:space="preserve"> </v>
      </c>
      <c r="DO21" s="147" t="str">
        <f t="shared" si="174"/>
        <v xml:space="preserve"> </v>
      </c>
      <c r="DP21" s="147" t="str">
        <f t="shared" si="174"/>
        <v xml:space="preserve"> </v>
      </c>
      <c r="DQ21" s="149" t="str">
        <f t="shared" si="174"/>
        <v xml:space="preserve"> </v>
      </c>
      <c r="DR21" s="147" t="str">
        <f t="shared" si="174"/>
        <v xml:space="preserve"> </v>
      </c>
      <c r="DS21" s="147" t="str">
        <f t="shared" si="174"/>
        <v xml:space="preserve"> </v>
      </c>
      <c r="DT21" s="147" t="str">
        <f t="shared" si="174"/>
        <v xml:space="preserve"> </v>
      </c>
      <c r="DU21" s="147" t="str">
        <f t="shared" si="174"/>
        <v xml:space="preserve"> </v>
      </c>
      <c r="DV21" s="149" t="str">
        <f t="shared" si="174"/>
        <v xml:space="preserve"> </v>
      </c>
      <c r="DW21" s="147" t="str">
        <f t="shared" si="174"/>
        <v xml:space="preserve"> </v>
      </c>
      <c r="DX21" s="147" t="str">
        <f t="shared" si="174"/>
        <v xml:space="preserve"> </v>
      </c>
      <c r="DY21" s="147" t="str">
        <f t="shared" si="174"/>
        <v xml:space="preserve"> </v>
      </c>
      <c r="DZ21" s="147" t="str">
        <f t="shared" si="174"/>
        <v xml:space="preserve"> </v>
      </c>
      <c r="EA21" s="149" t="str">
        <f t="shared" si="174"/>
        <v xml:space="preserve"> </v>
      </c>
      <c r="EB21" s="147" t="str">
        <f t="shared" si="174"/>
        <v xml:space="preserve"> </v>
      </c>
      <c r="EC21" s="147" t="str">
        <f t="shared" si="174"/>
        <v xml:space="preserve"> </v>
      </c>
      <c r="ED21" s="147" t="str">
        <f t="shared" si="174"/>
        <v xml:space="preserve"> </v>
      </c>
      <c r="EE21" s="147" t="str">
        <f t="shared" si="174"/>
        <v xml:space="preserve"> </v>
      </c>
      <c r="EF21" s="149" t="str">
        <f t="shared" si="174"/>
        <v xml:space="preserve"> </v>
      </c>
      <c r="EG21" s="147" t="str">
        <f t="shared" si="174"/>
        <v xml:space="preserve"> </v>
      </c>
      <c r="EH21" s="147" t="str">
        <f t="shared" si="174"/>
        <v xml:space="preserve"> </v>
      </c>
      <c r="EI21" s="147" t="str">
        <f t="shared" si="174"/>
        <v xml:space="preserve"> </v>
      </c>
      <c r="EJ21" s="147" t="str">
        <f t="shared" si="174"/>
        <v xml:space="preserve"> </v>
      </c>
      <c r="EK21" s="149" t="str">
        <f t="shared" si="174"/>
        <v xml:space="preserve"> </v>
      </c>
      <c r="EL21" s="147" t="str">
        <f t="shared" si="174"/>
        <v xml:space="preserve"> </v>
      </c>
      <c r="EM21" s="147" t="str">
        <f t="shared" ref="EM21:FR21" si="175">IF(EM18&lt;&gt;0,ROUND(EM19*100/EM18,1)," ")</f>
        <v xml:space="preserve"> </v>
      </c>
      <c r="EN21" s="147" t="str">
        <f t="shared" si="175"/>
        <v xml:space="preserve"> </v>
      </c>
      <c r="EO21" s="147" t="str">
        <f t="shared" si="175"/>
        <v xml:space="preserve"> </v>
      </c>
      <c r="EP21" s="149" t="str">
        <f t="shared" si="175"/>
        <v xml:space="preserve"> </v>
      </c>
      <c r="EQ21" s="147" t="str">
        <f t="shared" si="175"/>
        <v xml:space="preserve"> </v>
      </c>
      <c r="ER21" s="147" t="str">
        <f t="shared" si="175"/>
        <v xml:space="preserve"> </v>
      </c>
      <c r="ES21" s="147" t="str">
        <f t="shared" si="175"/>
        <v xml:space="preserve"> </v>
      </c>
      <c r="ET21" s="147" t="str">
        <f t="shared" si="175"/>
        <v xml:space="preserve"> </v>
      </c>
      <c r="EU21" s="149" t="str">
        <f t="shared" si="175"/>
        <v xml:space="preserve"> </v>
      </c>
      <c r="EV21" s="147" t="str">
        <f t="shared" si="175"/>
        <v xml:space="preserve"> </v>
      </c>
      <c r="EW21" s="147" t="str">
        <f t="shared" si="175"/>
        <v xml:space="preserve"> </v>
      </c>
      <c r="EX21" s="147" t="str">
        <f t="shared" si="175"/>
        <v xml:space="preserve"> </v>
      </c>
      <c r="EY21" s="147" t="str">
        <f t="shared" si="175"/>
        <v xml:space="preserve"> </v>
      </c>
      <c r="EZ21" s="149" t="str">
        <f t="shared" si="175"/>
        <v xml:space="preserve"> </v>
      </c>
      <c r="FA21" s="147" t="str">
        <f t="shared" si="175"/>
        <v xml:space="preserve"> </v>
      </c>
      <c r="FB21" s="147" t="str">
        <f t="shared" si="175"/>
        <v xml:space="preserve"> </v>
      </c>
      <c r="FC21" s="147" t="str">
        <f t="shared" si="175"/>
        <v xml:space="preserve"> </v>
      </c>
      <c r="FD21" s="147" t="str">
        <f t="shared" si="175"/>
        <v xml:space="preserve"> </v>
      </c>
      <c r="FE21" s="149" t="str">
        <f t="shared" si="175"/>
        <v xml:space="preserve"> </v>
      </c>
      <c r="FF21" s="147" t="str">
        <f t="shared" si="175"/>
        <v xml:space="preserve"> </v>
      </c>
      <c r="FG21" s="147" t="str">
        <f t="shared" si="175"/>
        <v xml:space="preserve"> </v>
      </c>
      <c r="FH21" s="147" t="str">
        <f t="shared" si="175"/>
        <v xml:space="preserve"> </v>
      </c>
      <c r="FI21" s="147" t="str">
        <f t="shared" si="175"/>
        <v xml:space="preserve"> </v>
      </c>
      <c r="FJ21" s="149" t="str">
        <f t="shared" si="175"/>
        <v xml:space="preserve"> </v>
      </c>
      <c r="FK21" s="147" t="str">
        <f t="shared" si="175"/>
        <v xml:space="preserve"> </v>
      </c>
      <c r="FL21" s="147" t="str">
        <f t="shared" si="175"/>
        <v xml:space="preserve"> </v>
      </c>
      <c r="FM21" s="147" t="str">
        <f t="shared" si="175"/>
        <v xml:space="preserve"> </v>
      </c>
      <c r="FN21" s="147" t="str">
        <f t="shared" si="175"/>
        <v xml:space="preserve"> </v>
      </c>
      <c r="FO21" s="149" t="str">
        <f t="shared" si="175"/>
        <v xml:space="preserve"> </v>
      </c>
      <c r="FP21" s="147" t="str">
        <f t="shared" si="175"/>
        <v xml:space="preserve"> </v>
      </c>
      <c r="FQ21" s="147" t="str">
        <f t="shared" si="175"/>
        <v xml:space="preserve"> </v>
      </c>
      <c r="FR21" s="147" t="str">
        <f t="shared" si="175"/>
        <v xml:space="preserve"> </v>
      </c>
      <c r="FS21" s="147" t="str">
        <f t="shared" ref="FS21:HC21" si="176">IF(FS18&lt;&gt;0,ROUND(FS19*100/FS18,1)," ")</f>
        <v xml:space="preserve"> </v>
      </c>
      <c r="FT21" s="149" t="str">
        <f t="shared" si="176"/>
        <v xml:space="preserve"> </v>
      </c>
      <c r="FU21" s="147" t="str">
        <f t="shared" si="176"/>
        <v xml:space="preserve"> </v>
      </c>
      <c r="FV21" s="147" t="str">
        <f t="shared" si="176"/>
        <v xml:space="preserve"> </v>
      </c>
      <c r="FW21" s="147" t="str">
        <f t="shared" si="176"/>
        <v xml:space="preserve"> </v>
      </c>
      <c r="FX21" s="147" t="str">
        <f t="shared" si="176"/>
        <v xml:space="preserve"> </v>
      </c>
      <c r="FY21" s="149" t="str">
        <f t="shared" si="176"/>
        <v xml:space="preserve"> </v>
      </c>
      <c r="FZ21" s="147" t="str">
        <f t="shared" si="176"/>
        <v xml:space="preserve"> </v>
      </c>
      <c r="GA21" s="147" t="str">
        <f t="shared" si="176"/>
        <v xml:space="preserve"> </v>
      </c>
      <c r="GB21" s="147" t="str">
        <f t="shared" si="176"/>
        <v xml:space="preserve"> </v>
      </c>
      <c r="GC21" s="147" t="str">
        <f t="shared" si="176"/>
        <v xml:space="preserve"> </v>
      </c>
      <c r="GD21" s="149" t="str">
        <f t="shared" si="176"/>
        <v xml:space="preserve"> </v>
      </c>
      <c r="GE21" s="147" t="str">
        <f t="shared" si="176"/>
        <v xml:space="preserve"> </v>
      </c>
      <c r="GF21" s="147" t="str">
        <f t="shared" si="176"/>
        <v xml:space="preserve"> </v>
      </c>
      <c r="GG21" s="147" t="str">
        <f t="shared" si="176"/>
        <v xml:space="preserve"> </v>
      </c>
      <c r="GH21" s="147" t="str">
        <f t="shared" si="176"/>
        <v xml:space="preserve"> </v>
      </c>
      <c r="GI21" s="149" t="str">
        <f t="shared" si="176"/>
        <v xml:space="preserve"> </v>
      </c>
      <c r="GJ21" s="147" t="str">
        <f t="shared" si="176"/>
        <v xml:space="preserve"> </v>
      </c>
      <c r="GK21" s="147" t="str">
        <f t="shared" si="176"/>
        <v xml:space="preserve"> </v>
      </c>
      <c r="GL21" s="147" t="str">
        <f t="shared" si="176"/>
        <v xml:space="preserve"> </v>
      </c>
      <c r="GM21" s="147" t="str">
        <f t="shared" si="176"/>
        <v xml:space="preserve"> </v>
      </c>
      <c r="GN21" s="149" t="str">
        <f t="shared" si="176"/>
        <v xml:space="preserve"> </v>
      </c>
      <c r="GO21" s="147" t="str">
        <f t="shared" si="176"/>
        <v xml:space="preserve"> </v>
      </c>
      <c r="GP21" s="147" t="str">
        <f t="shared" si="176"/>
        <v xml:space="preserve"> </v>
      </c>
      <c r="GQ21" s="147" t="str">
        <f t="shared" si="176"/>
        <v xml:space="preserve"> </v>
      </c>
      <c r="GR21" s="147" t="str">
        <f t="shared" si="176"/>
        <v xml:space="preserve"> </v>
      </c>
      <c r="GS21" s="149" t="str">
        <f t="shared" si="176"/>
        <v xml:space="preserve"> </v>
      </c>
      <c r="GT21" s="147" t="str">
        <f t="shared" si="176"/>
        <v xml:space="preserve"> </v>
      </c>
      <c r="GU21" s="147" t="str">
        <f t="shared" si="176"/>
        <v xml:space="preserve"> </v>
      </c>
      <c r="GV21" s="147" t="str">
        <f t="shared" si="176"/>
        <v xml:space="preserve"> </v>
      </c>
      <c r="GW21" s="147" t="str">
        <f t="shared" si="176"/>
        <v xml:space="preserve"> </v>
      </c>
      <c r="GX21" s="149" t="str">
        <f t="shared" si="176"/>
        <v xml:space="preserve"> </v>
      </c>
      <c r="GY21" s="147" t="str">
        <f t="shared" si="176"/>
        <v xml:space="preserve"> </v>
      </c>
      <c r="GZ21" s="147" t="str">
        <f t="shared" si="176"/>
        <v xml:space="preserve"> </v>
      </c>
      <c r="HA21" s="147" t="str">
        <f t="shared" si="176"/>
        <v xml:space="preserve"> </v>
      </c>
      <c r="HB21" s="147" t="str">
        <f t="shared" si="176"/>
        <v xml:space="preserve"> </v>
      </c>
      <c r="HC21" s="149" t="str">
        <f t="shared" si="176"/>
        <v xml:space="preserve"> </v>
      </c>
    </row>
    <row r="22" spans="1:211" s="160" customFormat="1" ht="15" customHeight="1">
      <c r="A22" s="58" t="s">
        <v>133</v>
      </c>
      <c r="B22" s="157">
        <f t="shared" ref="B22:E23" si="177">B26+B30</f>
        <v>130177</v>
      </c>
      <c r="C22" s="157">
        <f t="shared" si="177"/>
        <v>18220</v>
      </c>
      <c r="D22" s="157">
        <f t="shared" si="177"/>
        <v>614209</v>
      </c>
      <c r="E22" s="157">
        <f t="shared" si="177"/>
        <v>0</v>
      </c>
      <c r="F22" s="158">
        <f>B22+C22+D22+E22</f>
        <v>762606</v>
      </c>
      <c r="G22" s="157">
        <f t="shared" ref="G22:J23" si="178">G26+G30</f>
        <v>130177</v>
      </c>
      <c r="H22" s="157">
        <f t="shared" si="178"/>
        <v>18220</v>
      </c>
      <c r="I22" s="157">
        <f t="shared" si="178"/>
        <v>614209</v>
      </c>
      <c r="J22" s="157">
        <f t="shared" si="178"/>
        <v>0</v>
      </c>
      <c r="K22" s="158">
        <f>G22+H22+I22+J22</f>
        <v>762606</v>
      </c>
      <c r="L22" s="157">
        <f t="shared" ref="L22:O23" si="179">L26+L30</f>
        <v>49636</v>
      </c>
      <c r="M22" s="157">
        <f t="shared" si="179"/>
        <v>0</v>
      </c>
      <c r="N22" s="157">
        <f t="shared" si="179"/>
        <v>133400</v>
      </c>
      <c r="O22" s="157">
        <f t="shared" si="179"/>
        <v>0</v>
      </c>
      <c r="P22" s="159">
        <f>L22+M22+N22+O22</f>
        <v>183036</v>
      </c>
      <c r="Q22" s="157">
        <f t="shared" ref="Q22:T23" si="180">Q26+Q30</f>
        <v>0</v>
      </c>
      <c r="R22" s="157">
        <f t="shared" si="180"/>
        <v>0</v>
      </c>
      <c r="S22" s="157">
        <f t="shared" si="180"/>
        <v>135020</v>
      </c>
      <c r="T22" s="157">
        <f t="shared" si="180"/>
        <v>0</v>
      </c>
      <c r="U22" s="159">
        <f>Q22+R22+S22+T22</f>
        <v>135020</v>
      </c>
      <c r="V22" s="157">
        <f t="shared" ref="V22:Y23" si="181">V26+V30</f>
        <v>63400</v>
      </c>
      <c r="W22" s="157">
        <f t="shared" si="181"/>
        <v>0</v>
      </c>
      <c r="X22" s="157">
        <f t="shared" si="181"/>
        <v>106949</v>
      </c>
      <c r="Y22" s="157">
        <f t="shared" si="181"/>
        <v>0</v>
      </c>
      <c r="Z22" s="159">
        <f>V22+W22+X22+Y22</f>
        <v>170349</v>
      </c>
      <c r="AA22" s="157">
        <f t="shared" ref="AA22:AD23" si="182">AA26+AA30</f>
        <v>0</v>
      </c>
      <c r="AB22" s="157">
        <f t="shared" si="182"/>
        <v>0</v>
      </c>
      <c r="AC22" s="157">
        <f t="shared" si="182"/>
        <v>95655</v>
      </c>
      <c r="AD22" s="157">
        <f t="shared" si="182"/>
        <v>0</v>
      </c>
      <c r="AE22" s="159">
        <f>AA22+AB22+AC22+AD22</f>
        <v>95655</v>
      </c>
      <c r="AF22" s="157">
        <f t="shared" ref="AF22:AI23" si="183">AF26+AF30</f>
        <v>8571</v>
      </c>
      <c r="AG22" s="157">
        <f t="shared" si="183"/>
        <v>0</v>
      </c>
      <c r="AH22" s="157">
        <f t="shared" si="183"/>
        <v>88973</v>
      </c>
      <c r="AI22" s="157">
        <f t="shared" si="183"/>
        <v>0</v>
      </c>
      <c r="AJ22" s="159">
        <f>AF22+AG22+AH22+AI22</f>
        <v>97544</v>
      </c>
      <c r="AK22" s="157">
        <f t="shared" ref="AK22:AN23" si="184">AK26+AK30</f>
        <v>8570</v>
      </c>
      <c r="AL22" s="157">
        <f t="shared" si="184"/>
        <v>18220</v>
      </c>
      <c r="AM22" s="157">
        <f t="shared" si="184"/>
        <v>54212</v>
      </c>
      <c r="AN22" s="157">
        <f t="shared" si="184"/>
        <v>0</v>
      </c>
      <c r="AO22" s="159">
        <f>AK22+AL22+AM22+AN22</f>
        <v>81002</v>
      </c>
      <c r="AP22" s="157">
        <f t="shared" ref="AP22:AS23" si="185">AP26+AP30</f>
        <v>0</v>
      </c>
      <c r="AQ22" s="157">
        <f t="shared" si="185"/>
        <v>0</v>
      </c>
      <c r="AR22" s="157">
        <f t="shared" si="185"/>
        <v>0</v>
      </c>
      <c r="AS22" s="157">
        <f t="shared" si="185"/>
        <v>0</v>
      </c>
      <c r="AT22" s="158">
        <f>AP22+AQ22+AR22+AS22</f>
        <v>0</v>
      </c>
      <c r="AU22" s="157">
        <f t="shared" ref="AU22:AX23" si="186">AU26+AU30</f>
        <v>0</v>
      </c>
      <c r="AV22" s="157">
        <f t="shared" si="186"/>
        <v>0</v>
      </c>
      <c r="AW22" s="157">
        <f t="shared" si="186"/>
        <v>0</v>
      </c>
      <c r="AX22" s="157">
        <f t="shared" si="186"/>
        <v>0</v>
      </c>
      <c r="AY22" s="159">
        <f>AU22+AV22+AW22+AX22</f>
        <v>0</v>
      </c>
      <c r="AZ22" s="157">
        <f t="shared" ref="AZ22:BC23" si="187">AZ26+AZ30</f>
        <v>0</v>
      </c>
      <c r="BA22" s="157">
        <f t="shared" si="187"/>
        <v>0</v>
      </c>
      <c r="BB22" s="157">
        <f t="shared" si="187"/>
        <v>0</v>
      </c>
      <c r="BC22" s="157">
        <f t="shared" si="187"/>
        <v>0</v>
      </c>
      <c r="BD22" s="159">
        <f>AZ22+BA22+BB22+BC22</f>
        <v>0</v>
      </c>
      <c r="BE22" s="157">
        <f t="shared" ref="BE22:BH23" si="188">BE26+BE30</f>
        <v>0</v>
      </c>
      <c r="BF22" s="157">
        <f t="shared" si="188"/>
        <v>0</v>
      </c>
      <c r="BG22" s="157">
        <f t="shared" si="188"/>
        <v>0</v>
      </c>
      <c r="BH22" s="157">
        <f t="shared" si="188"/>
        <v>0</v>
      </c>
      <c r="BI22" s="159">
        <f>BE22+BF22+BG22+BH22</f>
        <v>0</v>
      </c>
      <c r="BJ22" s="157">
        <f t="shared" ref="BJ22:BM23" si="189">BJ26+BJ30</f>
        <v>0</v>
      </c>
      <c r="BK22" s="157">
        <f t="shared" si="189"/>
        <v>0</v>
      </c>
      <c r="BL22" s="157">
        <f t="shared" si="189"/>
        <v>0</v>
      </c>
      <c r="BM22" s="157">
        <f t="shared" si="189"/>
        <v>0</v>
      </c>
      <c r="BN22" s="159">
        <f>BJ22+BK22+BL22+BM22</f>
        <v>0</v>
      </c>
      <c r="BO22" s="157">
        <f t="shared" ref="BO22:BR23" si="190">BO26+BO30</f>
        <v>0</v>
      </c>
      <c r="BP22" s="157">
        <f t="shared" si="190"/>
        <v>0</v>
      </c>
      <c r="BQ22" s="157">
        <f t="shared" si="190"/>
        <v>0</v>
      </c>
      <c r="BR22" s="157">
        <f t="shared" si="190"/>
        <v>0</v>
      </c>
      <c r="BS22" s="159">
        <f>BO22+BP22+BQ22+BR22</f>
        <v>0</v>
      </c>
      <c r="BT22" s="157">
        <f t="shared" ref="BT22:BW23" si="191">BT26+BT30</f>
        <v>0</v>
      </c>
      <c r="BU22" s="157">
        <f t="shared" si="191"/>
        <v>0</v>
      </c>
      <c r="BV22" s="157">
        <f t="shared" si="191"/>
        <v>0</v>
      </c>
      <c r="BW22" s="157">
        <f t="shared" si="191"/>
        <v>0</v>
      </c>
      <c r="BX22" s="159">
        <f>BT22+BU22+BV22+BW22</f>
        <v>0</v>
      </c>
      <c r="BY22" s="157">
        <f t="shared" ref="BY22:CB23" si="192">BY26+BY30</f>
        <v>0</v>
      </c>
      <c r="BZ22" s="157">
        <f t="shared" si="192"/>
        <v>0</v>
      </c>
      <c r="CA22" s="157">
        <f t="shared" si="192"/>
        <v>0</v>
      </c>
      <c r="CB22" s="157">
        <f t="shared" si="192"/>
        <v>0</v>
      </c>
      <c r="CC22" s="159">
        <f>BY22+BZ22+CA22+CB22</f>
        <v>0</v>
      </c>
      <c r="CD22" s="157">
        <f t="shared" ref="CD22:CG23" si="193">CD26+CD30</f>
        <v>0</v>
      </c>
      <c r="CE22" s="157">
        <f t="shared" si="193"/>
        <v>0</v>
      </c>
      <c r="CF22" s="157">
        <f t="shared" si="193"/>
        <v>0</v>
      </c>
      <c r="CG22" s="157">
        <f t="shared" si="193"/>
        <v>0</v>
      </c>
      <c r="CH22" s="159">
        <f>CD22+CE22+CF22+CG22</f>
        <v>0</v>
      </c>
      <c r="CI22" s="157">
        <f t="shared" ref="CI22:CL23" si="194">CI26+CI30</f>
        <v>0</v>
      </c>
      <c r="CJ22" s="157">
        <f t="shared" si="194"/>
        <v>0</v>
      </c>
      <c r="CK22" s="157">
        <f t="shared" si="194"/>
        <v>0</v>
      </c>
      <c r="CL22" s="157">
        <f t="shared" si="194"/>
        <v>0</v>
      </c>
      <c r="CM22" s="159">
        <f>CI22+CJ22+CK22+CL22</f>
        <v>0</v>
      </c>
      <c r="CN22" s="157">
        <f t="shared" ref="CN22:CQ23" si="195">CN26+CN30</f>
        <v>0</v>
      </c>
      <c r="CO22" s="157">
        <f t="shared" si="195"/>
        <v>0</v>
      </c>
      <c r="CP22" s="157">
        <f t="shared" si="195"/>
        <v>0</v>
      </c>
      <c r="CQ22" s="157">
        <f t="shared" si="195"/>
        <v>0</v>
      </c>
      <c r="CR22" s="159">
        <f>CN22+CO22+CP22+CQ22</f>
        <v>0</v>
      </c>
      <c r="CS22" s="157">
        <f t="shared" ref="CS22:CV23" si="196">CS26+CS30</f>
        <v>0</v>
      </c>
      <c r="CT22" s="157">
        <f t="shared" si="196"/>
        <v>0</v>
      </c>
      <c r="CU22" s="157">
        <f t="shared" si="196"/>
        <v>0</v>
      </c>
      <c r="CV22" s="157">
        <f t="shared" si="196"/>
        <v>0</v>
      </c>
      <c r="CW22" s="159">
        <f>CS22+CT22+CU22+CV22</f>
        <v>0</v>
      </c>
      <c r="CX22" s="157">
        <f t="shared" ref="CX22:DA23" si="197">CX26+CX30</f>
        <v>0</v>
      </c>
      <c r="CY22" s="157">
        <f t="shared" si="197"/>
        <v>0</v>
      </c>
      <c r="CZ22" s="157">
        <f t="shared" si="197"/>
        <v>0</v>
      </c>
      <c r="DA22" s="157">
        <f t="shared" si="197"/>
        <v>0</v>
      </c>
      <c r="DB22" s="159">
        <f>CX22+CY22+CZ22+DA22</f>
        <v>0</v>
      </c>
      <c r="DC22" s="157">
        <f t="shared" ref="DC22:DF23" si="198">DC26+DC30</f>
        <v>0</v>
      </c>
      <c r="DD22" s="157">
        <f t="shared" si="198"/>
        <v>0</v>
      </c>
      <c r="DE22" s="157">
        <f t="shared" si="198"/>
        <v>0</v>
      </c>
      <c r="DF22" s="157">
        <f t="shared" si="198"/>
        <v>0</v>
      </c>
      <c r="DG22" s="159">
        <f>DC22+DD22+DE22+DF22</f>
        <v>0</v>
      </c>
      <c r="DH22" s="157">
        <f t="shared" ref="DH22:DK23" si="199">DH26+DH30</f>
        <v>0</v>
      </c>
      <c r="DI22" s="157">
        <f t="shared" si="199"/>
        <v>0</v>
      </c>
      <c r="DJ22" s="157">
        <f t="shared" si="199"/>
        <v>0</v>
      </c>
      <c r="DK22" s="157">
        <f t="shared" si="199"/>
        <v>0</v>
      </c>
      <c r="DL22" s="159">
        <f>DH22+DI22+DJ22+DK22</f>
        <v>0</v>
      </c>
      <c r="DM22" s="157">
        <f t="shared" ref="DM22:DP23" si="200">DM26+DM30</f>
        <v>0</v>
      </c>
      <c r="DN22" s="157">
        <f t="shared" si="200"/>
        <v>0</v>
      </c>
      <c r="DO22" s="157">
        <f t="shared" si="200"/>
        <v>0</v>
      </c>
      <c r="DP22" s="157">
        <f t="shared" si="200"/>
        <v>0</v>
      </c>
      <c r="DQ22" s="159">
        <f>DM22+DN22+DO22+DP22</f>
        <v>0</v>
      </c>
      <c r="DR22" s="157">
        <f t="shared" ref="DR22:DU23" si="201">DR26+DR30</f>
        <v>0</v>
      </c>
      <c r="DS22" s="157">
        <f t="shared" si="201"/>
        <v>0</v>
      </c>
      <c r="DT22" s="157">
        <f t="shared" si="201"/>
        <v>0</v>
      </c>
      <c r="DU22" s="157">
        <f t="shared" si="201"/>
        <v>0</v>
      </c>
      <c r="DV22" s="159">
        <f>DR22+DS22+DT22+DU22</f>
        <v>0</v>
      </c>
      <c r="DW22" s="157">
        <f t="shared" ref="DW22:DZ23" si="202">DW26+DW30</f>
        <v>0</v>
      </c>
      <c r="DX22" s="157">
        <f t="shared" si="202"/>
        <v>0</v>
      </c>
      <c r="DY22" s="157">
        <f t="shared" si="202"/>
        <v>0</v>
      </c>
      <c r="DZ22" s="157">
        <f t="shared" si="202"/>
        <v>0</v>
      </c>
      <c r="EA22" s="159">
        <f>DW22+DX22+DY22+DZ22</f>
        <v>0</v>
      </c>
      <c r="EB22" s="157">
        <f t="shared" ref="EB22:EE23" si="203">EB26+EB30</f>
        <v>0</v>
      </c>
      <c r="EC22" s="157">
        <f t="shared" si="203"/>
        <v>0</v>
      </c>
      <c r="ED22" s="157">
        <f t="shared" si="203"/>
        <v>0</v>
      </c>
      <c r="EE22" s="157">
        <f t="shared" si="203"/>
        <v>0</v>
      </c>
      <c r="EF22" s="159">
        <f>EB22+EC22+ED22+EE22</f>
        <v>0</v>
      </c>
      <c r="EG22" s="157">
        <f t="shared" ref="EG22:EJ23" si="204">EG26+EG30</f>
        <v>0</v>
      </c>
      <c r="EH22" s="157">
        <f t="shared" si="204"/>
        <v>0</v>
      </c>
      <c r="EI22" s="157">
        <f t="shared" si="204"/>
        <v>0</v>
      </c>
      <c r="EJ22" s="157">
        <f t="shared" si="204"/>
        <v>0</v>
      </c>
      <c r="EK22" s="159">
        <f>EG22+EH22+EI22+EJ22</f>
        <v>0</v>
      </c>
      <c r="EL22" s="157">
        <f t="shared" ref="EL22:EO23" si="205">EL26+EL30</f>
        <v>0</v>
      </c>
      <c r="EM22" s="157">
        <f t="shared" si="205"/>
        <v>0</v>
      </c>
      <c r="EN22" s="157">
        <f t="shared" si="205"/>
        <v>0</v>
      </c>
      <c r="EO22" s="157">
        <f t="shared" si="205"/>
        <v>0</v>
      </c>
      <c r="EP22" s="159">
        <f>EL22+EM22+EN22+EO22</f>
        <v>0</v>
      </c>
      <c r="EQ22" s="157">
        <f t="shared" ref="EQ22:ET23" si="206">EQ26+EQ30</f>
        <v>0</v>
      </c>
      <c r="ER22" s="157">
        <f t="shared" si="206"/>
        <v>0</v>
      </c>
      <c r="ES22" s="157">
        <f t="shared" si="206"/>
        <v>0</v>
      </c>
      <c r="ET22" s="157">
        <f t="shared" si="206"/>
        <v>0</v>
      </c>
      <c r="EU22" s="159">
        <f>EQ22+ER22+ES22+ET22</f>
        <v>0</v>
      </c>
      <c r="EV22" s="157">
        <f t="shared" ref="EV22:EY23" si="207">EV26+EV30</f>
        <v>0</v>
      </c>
      <c r="EW22" s="157">
        <f t="shared" si="207"/>
        <v>0</v>
      </c>
      <c r="EX22" s="157">
        <f t="shared" si="207"/>
        <v>0</v>
      </c>
      <c r="EY22" s="157">
        <f t="shared" si="207"/>
        <v>0</v>
      </c>
      <c r="EZ22" s="159">
        <f>EV22+EW22+EX22+EY22</f>
        <v>0</v>
      </c>
      <c r="FA22" s="157">
        <f t="shared" ref="FA22:FD23" si="208">FA26+FA30</f>
        <v>0</v>
      </c>
      <c r="FB22" s="157">
        <f t="shared" si="208"/>
        <v>0</v>
      </c>
      <c r="FC22" s="157">
        <f t="shared" si="208"/>
        <v>0</v>
      </c>
      <c r="FD22" s="157">
        <f t="shared" si="208"/>
        <v>0</v>
      </c>
      <c r="FE22" s="159">
        <f>FA22+FB22+FC22+FD22</f>
        <v>0</v>
      </c>
      <c r="FF22" s="157">
        <f t="shared" ref="FF22:FI23" si="209">FF26+FF30</f>
        <v>0</v>
      </c>
      <c r="FG22" s="157">
        <f t="shared" si="209"/>
        <v>0</v>
      </c>
      <c r="FH22" s="157">
        <f t="shared" si="209"/>
        <v>0</v>
      </c>
      <c r="FI22" s="157">
        <f t="shared" si="209"/>
        <v>0</v>
      </c>
      <c r="FJ22" s="159">
        <f>FF22+FG22+FH22+FI22</f>
        <v>0</v>
      </c>
      <c r="FK22" s="157">
        <f t="shared" ref="FK22:FN23" si="210">FK26+FK30</f>
        <v>0</v>
      </c>
      <c r="FL22" s="157">
        <f t="shared" si="210"/>
        <v>0</v>
      </c>
      <c r="FM22" s="157">
        <f t="shared" si="210"/>
        <v>0</v>
      </c>
      <c r="FN22" s="157">
        <f t="shared" si="210"/>
        <v>0</v>
      </c>
      <c r="FO22" s="159">
        <f>FK22+FL22+FM22+FN22</f>
        <v>0</v>
      </c>
      <c r="FP22" s="157">
        <f t="shared" ref="FP22:FS23" si="211">FP26+FP30</f>
        <v>0</v>
      </c>
      <c r="FQ22" s="157">
        <f t="shared" si="211"/>
        <v>0</v>
      </c>
      <c r="FR22" s="157">
        <f t="shared" si="211"/>
        <v>0</v>
      </c>
      <c r="FS22" s="157">
        <f t="shared" si="211"/>
        <v>0</v>
      </c>
      <c r="FT22" s="159">
        <f>FP22+FQ22+FR22+FS22</f>
        <v>0</v>
      </c>
      <c r="FU22" s="157">
        <f t="shared" ref="FU22:FX23" si="212">FU26+FU30</f>
        <v>0</v>
      </c>
      <c r="FV22" s="157">
        <f t="shared" si="212"/>
        <v>0</v>
      </c>
      <c r="FW22" s="157">
        <f t="shared" si="212"/>
        <v>0</v>
      </c>
      <c r="FX22" s="157">
        <f t="shared" si="212"/>
        <v>0</v>
      </c>
      <c r="FY22" s="159">
        <f>FU22+FV22+FW22+FX22</f>
        <v>0</v>
      </c>
      <c r="FZ22" s="157">
        <f t="shared" ref="FZ22:GC23" si="213">FZ26+FZ30</f>
        <v>0</v>
      </c>
      <c r="GA22" s="157">
        <f t="shared" si="213"/>
        <v>0</v>
      </c>
      <c r="GB22" s="157">
        <f t="shared" si="213"/>
        <v>0</v>
      </c>
      <c r="GC22" s="157">
        <f t="shared" si="213"/>
        <v>0</v>
      </c>
      <c r="GD22" s="159">
        <f>FZ22+GA22+GB22+GC22</f>
        <v>0</v>
      </c>
      <c r="GE22" s="157">
        <f t="shared" ref="GE22:GH23" si="214">GE26+GE30</f>
        <v>0</v>
      </c>
      <c r="GF22" s="157">
        <f t="shared" si="214"/>
        <v>0</v>
      </c>
      <c r="GG22" s="157">
        <f t="shared" si="214"/>
        <v>0</v>
      </c>
      <c r="GH22" s="157">
        <f t="shared" si="214"/>
        <v>0</v>
      </c>
      <c r="GI22" s="159">
        <f>GE22+GF22+GG22+GH22</f>
        <v>0</v>
      </c>
      <c r="GJ22" s="157">
        <f t="shared" ref="GJ22:GM23" si="215">GJ26+GJ30</f>
        <v>0</v>
      </c>
      <c r="GK22" s="157">
        <f t="shared" si="215"/>
        <v>0</v>
      </c>
      <c r="GL22" s="157">
        <f t="shared" si="215"/>
        <v>0</v>
      </c>
      <c r="GM22" s="157">
        <f t="shared" si="215"/>
        <v>0</v>
      </c>
      <c r="GN22" s="159">
        <f>GJ22+GK22+GL22+GM22</f>
        <v>0</v>
      </c>
      <c r="GO22" s="157">
        <f t="shared" ref="GO22:GR23" si="216">GO26+GO30</f>
        <v>0</v>
      </c>
      <c r="GP22" s="157">
        <f t="shared" si="216"/>
        <v>0</v>
      </c>
      <c r="GQ22" s="157">
        <f t="shared" si="216"/>
        <v>0</v>
      </c>
      <c r="GR22" s="157">
        <f t="shared" si="216"/>
        <v>0</v>
      </c>
      <c r="GS22" s="159">
        <f>GO22+GP22+GQ22+GR22</f>
        <v>0</v>
      </c>
      <c r="GT22" s="157">
        <f t="shared" ref="GT22:GW23" si="217">GT26+GT30</f>
        <v>0</v>
      </c>
      <c r="GU22" s="157">
        <f t="shared" si="217"/>
        <v>0</v>
      </c>
      <c r="GV22" s="157">
        <f t="shared" si="217"/>
        <v>0</v>
      </c>
      <c r="GW22" s="157">
        <f t="shared" si="217"/>
        <v>0</v>
      </c>
      <c r="GX22" s="159">
        <f>GT22+GU22+GV22+GW22</f>
        <v>0</v>
      </c>
      <c r="GY22" s="157">
        <f t="shared" ref="GY22:HB23" si="218">GY26+GY30</f>
        <v>0</v>
      </c>
      <c r="GZ22" s="157">
        <f t="shared" si="218"/>
        <v>0</v>
      </c>
      <c r="HA22" s="157">
        <f t="shared" si="218"/>
        <v>0</v>
      </c>
      <c r="HB22" s="157">
        <f t="shared" si="218"/>
        <v>0</v>
      </c>
      <c r="HC22" s="159">
        <f>GY22+GZ22+HA22+HB22</f>
        <v>0</v>
      </c>
    </row>
    <row r="23" spans="1:211" s="160" customFormat="1" ht="15" customHeight="1">
      <c r="A23" s="64" t="s">
        <v>110</v>
      </c>
      <c r="B23" s="161">
        <f t="shared" si="177"/>
        <v>21817</v>
      </c>
      <c r="C23" s="161" t="e">
        <f t="shared" si="177"/>
        <v>#REF!</v>
      </c>
      <c r="D23" s="161">
        <f t="shared" si="177"/>
        <v>0</v>
      </c>
      <c r="E23" s="161">
        <f t="shared" si="177"/>
        <v>0</v>
      </c>
      <c r="F23" s="162" t="e">
        <f>B23+C23+D23+E23</f>
        <v>#REF!</v>
      </c>
      <c r="G23" s="161">
        <f t="shared" si="178"/>
        <v>21817</v>
      </c>
      <c r="H23" s="161" t="e">
        <f t="shared" si="178"/>
        <v>#REF!</v>
      </c>
      <c r="I23" s="161">
        <f t="shared" si="178"/>
        <v>0</v>
      </c>
      <c r="J23" s="161">
        <f t="shared" si="178"/>
        <v>0</v>
      </c>
      <c r="K23" s="162" t="e">
        <f>G23+H23+I23+J23</f>
        <v>#REF!</v>
      </c>
      <c r="L23" s="161">
        <f t="shared" si="179"/>
        <v>0</v>
      </c>
      <c r="M23" s="161" t="e">
        <f t="shared" si="179"/>
        <v>#REF!</v>
      </c>
      <c r="N23" s="161">
        <f t="shared" si="179"/>
        <v>0</v>
      </c>
      <c r="O23" s="161">
        <f t="shared" si="179"/>
        <v>0</v>
      </c>
      <c r="P23" s="163" t="e">
        <f>L23+M23+N23+O23</f>
        <v>#REF!</v>
      </c>
      <c r="Q23" s="161">
        <f t="shared" si="180"/>
        <v>0</v>
      </c>
      <c r="R23" s="161" t="e">
        <f t="shared" si="180"/>
        <v>#REF!</v>
      </c>
      <c r="S23" s="161">
        <f t="shared" si="180"/>
        <v>0</v>
      </c>
      <c r="T23" s="161">
        <f t="shared" si="180"/>
        <v>0</v>
      </c>
      <c r="U23" s="163" t="e">
        <f>Q23+R23+S23+T23</f>
        <v>#REF!</v>
      </c>
      <c r="V23" s="161">
        <f t="shared" si="181"/>
        <v>0</v>
      </c>
      <c r="W23" s="161" t="e">
        <f t="shared" si="181"/>
        <v>#REF!</v>
      </c>
      <c r="X23" s="161">
        <f t="shared" si="181"/>
        <v>0</v>
      </c>
      <c r="Y23" s="161">
        <f t="shared" si="181"/>
        <v>0</v>
      </c>
      <c r="Z23" s="163" t="e">
        <f>V23+W23+X23+Y23</f>
        <v>#REF!</v>
      </c>
      <c r="AA23" s="161">
        <f t="shared" si="182"/>
        <v>0</v>
      </c>
      <c r="AB23" s="161" t="e">
        <f t="shared" si="182"/>
        <v>#REF!</v>
      </c>
      <c r="AC23" s="161">
        <f t="shared" si="182"/>
        <v>0</v>
      </c>
      <c r="AD23" s="161">
        <f t="shared" si="182"/>
        <v>0</v>
      </c>
      <c r="AE23" s="163" t="e">
        <f>AA23+AB23+AC23+AD23</f>
        <v>#REF!</v>
      </c>
      <c r="AF23" s="161">
        <f t="shared" si="183"/>
        <v>0</v>
      </c>
      <c r="AG23" s="161" t="e">
        <f t="shared" si="183"/>
        <v>#REF!</v>
      </c>
      <c r="AH23" s="161">
        <f t="shared" si="183"/>
        <v>0</v>
      </c>
      <c r="AI23" s="161">
        <f t="shared" si="183"/>
        <v>0</v>
      </c>
      <c r="AJ23" s="163" t="e">
        <f>AF23+AG23+AH23+AI23</f>
        <v>#REF!</v>
      </c>
      <c r="AK23" s="161">
        <f t="shared" si="184"/>
        <v>21817</v>
      </c>
      <c r="AL23" s="161" t="e">
        <f t="shared" si="184"/>
        <v>#REF!</v>
      </c>
      <c r="AM23" s="161">
        <f t="shared" si="184"/>
        <v>0</v>
      </c>
      <c r="AN23" s="161">
        <f t="shared" si="184"/>
        <v>0</v>
      </c>
      <c r="AO23" s="163" t="e">
        <f>AK23+AL23+AM23+AN23</f>
        <v>#REF!</v>
      </c>
      <c r="AP23" s="161">
        <f t="shared" si="185"/>
        <v>0</v>
      </c>
      <c r="AQ23" s="161">
        <f t="shared" si="185"/>
        <v>0</v>
      </c>
      <c r="AR23" s="161">
        <f t="shared" si="185"/>
        <v>0</v>
      </c>
      <c r="AS23" s="161">
        <f t="shared" si="185"/>
        <v>0</v>
      </c>
      <c r="AT23" s="162">
        <f>AP23+AQ23+AR23+AS23</f>
        <v>0</v>
      </c>
      <c r="AU23" s="161">
        <f t="shared" si="186"/>
        <v>0</v>
      </c>
      <c r="AV23" s="161">
        <f t="shared" si="186"/>
        <v>0</v>
      </c>
      <c r="AW23" s="161">
        <f t="shared" si="186"/>
        <v>0</v>
      </c>
      <c r="AX23" s="161">
        <f t="shared" si="186"/>
        <v>0</v>
      </c>
      <c r="AY23" s="163">
        <f>AU23+AV23+AW23+AX23</f>
        <v>0</v>
      </c>
      <c r="AZ23" s="161">
        <f t="shared" si="187"/>
        <v>0</v>
      </c>
      <c r="BA23" s="161">
        <f t="shared" si="187"/>
        <v>0</v>
      </c>
      <c r="BB23" s="161">
        <f t="shared" si="187"/>
        <v>0</v>
      </c>
      <c r="BC23" s="161">
        <f t="shared" si="187"/>
        <v>0</v>
      </c>
      <c r="BD23" s="163">
        <f>AZ23+BA23+BB23+BC23</f>
        <v>0</v>
      </c>
      <c r="BE23" s="161">
        <f t="shared" si="188"/>
        <v>0</v>
      </c>
      <c r="BF23" s="161">
        <f t="shared" si="188"/>
        <v>0</v>
      </c>
      <c r="BG23" s="161">
        <f t="shared" si="188"/>
        <v>0</v>
      </c>
      <c r="BH23" s="161">
        <f t="shared" si="188"/>
        <v>0</v>
      </c>
      <c r="BI23" s="163">
        <f>BE23+BF23+BG23+BH23</f>
        <v>0</v>
      </c>
      <c r="BJ23" s="161">
        <f t="shared" si="189"/>
        <v>0</v>
      </c>
      <c r="BK23" s="161">
        <f t="shared" si="189"/>
        <v>0</v>
      </c>
      <c r="BL23" s="161">
        <f t="shared" si="189"/>
        <v>0</v>
      </c>
      <c r="BM23" s="161">
        <f t="shared" si="189"/>
        <v>0</v>
      </c>
      <c r="BN23" s="163">
        <f>BJ23+BK23+BL23+BM23</f>
        <v>0</v>
      </c>
      <c r="BO23" s="161">
        <f t="shared" si="190"/>
        <v>0</v>
      </c>
      <c r="BP23" s="161">
        <f t="shared" si="190"/>
        <v>0</v>
      </c>
      <c r="BQ23" s="161">
        <f t="shared" si="190"/>
        <v>0</v>
      </c>
      <c r="BR23" s="161">
        <f t="shared" si="190"/>
        <v>0</v>
      </c>
      <c r="BS23" s="163">
        <f>BO23+BP23+BQ23+BR23</f>
        <v>0</v>
      </c>
      <c r="BT23" s="161">
        <f t="shared" si="191"/>
        <v>0</v>
      </c>
      <c r="BU23" s="161">
        <f t="shared" si="191"/>
        <v>0</v>
      </c>
      <c r="BV23" s="161">
        <f t="shared" si="191"/>
        <v>0</v>
      </c>
      <c r="BW23" s="161">
        <f t="shared" si="191"/>
        <v>0</v>
      </c>
      <c r="BX23" s="163">
        <f>BT23+BU23+BV23+BW23</f>
        <v>0</v>
      </c>
      <c r="BY23" s="161">
        <f t="shared" si="192"/>
        <v>0</v>
      </c>
      <c r="BZ23" s="161">
        <f t="shared" si="192"/>
        <v>0</v>
      </c>
      <c r="CA23" s="161">
        <f t="shared" si="192"/>
        <v>0</v>
      </c>
      <c r="CB23" s="161">
        <f t="shared" si="192"/>
        <v>0</v>
      </c>
      <c r="CC23" s="163">
        <f>BY23+BZ23+CA23+CB23</f>
        <v>0</v>
      </c>
      <c r="CD23" s="161">
        <f t="shared" si="193"/>
        <v>0</v>
      </c>
      <c r="CE23" s="161">
        <f t="shared" si="193"/>
        <v>0</v>
      </c>
      <c r="CF23" s="161">
        <f t="shared" si="193"/>
        <v>0</v>
      </c>
      <c r="CG23" s="161">
        <f t="shared" si="193"/>
        <v>0</v>
      </c>
      <c r="CH23" s="163">
        <f>CD23+CE23+CF23+CG23</f>
        <v>0</v>
      </c>
      <c r="CI23" s="161">
        <f t="shared" si="194"/>
        <v>0</v>
      </c>
      <c r="CJ23" s="161">
        <f t="shared" si="194"/>
        <v>0</v>
      </c>
      <c r="CK23" s="161">
        <f t="shared" si="194"/>
        <v>0</v>
      </c>
      <c r="CL23" s="161">
        <f t="shared" si="194"/>
        <v>0</v>
      </c>
      <c r="CM23" s="163">
        <f>CI23+CJ23+CK23+CL23</f>
        <v>0</v>
      </c>
      <c r="CN23" s="161">
        <f t="shared" si="195"/>
        <v>0</v>
      </c>
      <c r="CO23" s="161">
        <f t="shared" si="195"/>
        <v>0</v>
      </c>
      <c r="CP23" s="161">
        <f t="shared" si="195"/>
        <v>0</v>
      </c>
      <c r="CQ23" s="161">
        <f t="shared" si="195"/>
        <v>0</v>
      </c>
      <c r="CR23" s="163">
        <f>CN23+CO23+CP23+CQ23</f>
        <v>0</v>
      </c>
      <c r="CS23" s="161">
        <f t="shared" si="196"/>
        <v>0</v>
      </c>
      <c r="CT23" s="161">
        <f t="shared" si="196"/>
        <v>0</v>
      </c>
      <c r="CU23" s="161">
        <f t="shared" si="196"/>
        <v>0</v>
      </c>
      <c r="CV23" s="161">
        <f t="shared" si="196"/>
        <v>0</v>
      </c>
      <c r="CW23" s="163">
        <f>CS23+CT23+CU23+CV23</f>
        <v>0</v>
      </c>
      <c r="CX23" s="161">
        <f t="shared" si="197"/>
        <v>0</v>
      </c>
      <c r="CY23" s="161">
        <f t="shared" si="197"/>
        <v>0</v>
      </c>
      <c r="CZ23" s="161">
        <f t="shared" si="197"/>
        <v>0</v>
      </c>
      <c r="DA23" s="161">
        <f t="shared" si="197"/>
        <v>0</v>
      </c>
      <c r="DB23" s="163">
        <f>CX23+CY23+CZ23+DA23</f>
        <v>0</v>
      </c>
      <c r="DC23" s="161">
        <f t="shared" si="198"/>
        <v>0</v>
      </c>
      <c r="DD23" s="161">
        <f t="shared" si="198"/>
        <v>0</v>
      </c>
      <c r="DE23" s="161">
        <f t="shared" si="198"/>
        <v>0</v>
      </c>
      <c r="DF23" s="161">
        <f t="shared" si="198"/>
        <v>0</v>
      </c>
      <c r="DG23" s="163">
        <f>DC23+DD23+DE23+DF23</f>
        <v>0</v>
      </c>
      <c r="DH23" s="161">
        <f t="shared" si="199"/>
        <v>0</v>
      </c>
      <c r="DI23" s="161">
        <f t="shared" si="199"/>
        <v>0</v>
      </c>
      <c r="DJ23" s="161">
        <f t="shared" si="199"/>
        <v>0</v>
      </c>
      <c r="DK23" s="161">
        <f t="shared" si="199"/>
        <v>0</v>
      </c>
      <c r="DL23" s="163">
        <f>DH23+DI23+DJ23+DK23</f>
        <v>0</v>
      </c>
      <c r="DM23" s="161">
        <f t="shared" si="200"/>
        <v>0</v>
      </c>
      <c r="DN23" s="161">
        <f t="shared" si="200"/>
        <v>0</v>
      </c>
      <c r="DO23" s="161">
        <f t="shared" si="200"/>
        <v>0</v>
      </c>
      <c r="DP23" s="161">
        <f t="shared" si="200"/>
        <v>0</v>
      </c>
      <c r="DQ23" s="163">
        <f>DM23+DN23+DO23+DP23</f>
        <v>0</v>
      </c>
      <c r="DR23" s="161">
        <f t="shared" si="201"/>
        <v>0</v>
      </c>
      <c r="DS23" s="161">
        <f t="shared" si="201"/>
        <v>0</v>
      </c>
      <c r="DT23" s="161">
        <f t="shared" si="201"/>
        <v>0</v>
      </c>
      <c r="DU23" s="161">
        <f t="shared" si="201"/>
        <v>0</v>
      </c>
      <c r="DV23" s="163">
        <f>DR23+DS23+DT23+DU23</f>
        <v>0</v>
      </c>
      <c r="DW23" s="161">
        <f t="shared" si="202"/>
        <v>0</v>
      </c>
      <c r="DX23" s="161">
        <f t="shared" si="202"/>
        <v>0</v>
      </c>
      <c r="DY23" s="161">
        <f t="shared" si="202"/>
        <v>0</v>
      </c>
      <c r="DZ23" s="161">
        <f t="shared" si="202"/>
        <v>0</v>
      </c>
      <c r="EA23" s="163">
        <f>DW23+DX23+DY23+DZ23</f>
        <v>0</v>
      </c>
      <c r="EB23" s="161">
        <f t="shared" si="203"/>
        <v>0</v>
      </c>
      <c r="EC23" s="161">
        <f t="shared" si="203"/>
        <v>0</v>
      </c>
      <c r="ED23" s="161">
        <f t="shared" si="203"/>
        <v>0</v>
      </c>
      <c r="EE23" s="161">
        <f t="shared" si="203"/>
        <v>0</v>
      </c>
      <c r="EF23" s="163">
        <f>EB23+EC23+ED23+EE23</f>
        <v>0</v>
      </c>
      <c r="EG23" s="161">
        <f t="shared" si="204"/>
        <v>0</v>
      </c>
      <c r="EH23" s="161">
        <f t="shared" si="204"/>
        <v>0</v>
      </c>
      <c r="EI23" s="161">
        <f t="shared" si="204"/>
        <v>0</v>
      </c>
      <c r="EJ23" s="161">
        <f t="shared" si="204"/>
        <v>0</v>
      </c>
      <c r="EK23" s="163">
        <f>EG23+EH23+EI23+EJ23</f>
        <v>0</v>
      </c>
      <c r="EL23" s="161">
        <f t="shared" si="205"/>
        <v>0</v>
      </c>
      <c r="EM23" s="161">
        <f t="shared" si="205"/>
        <v>0</v>
      </c>
      <c r="EN23" s="161">
        <f t="shared" si="205"/>
        <v>0</v>
      </c>
      <c r="EO23" s="161">
        <f t="shared" si="205"/>
        <v>0</v>
      </c>
      <c r="EP23" s="163">
        <f>EL23+EM23+EN23+EO23</f>
        <v>0</v>
      </c>
      <c r="EQ23" s="161">
        <f t="shared" si="206"/>
        <v>0</v>
      </c>
      <c r="ER23" s="161">
        <f t="shared" si="206"/>
        <v>0</v>
      </c>
      <c r="ES23" s="161">
        <f t="shared" si="206"/>
        <v>0</v>
      </c>
      <c r="ET23" s="161">
        <f t="shared" si="206"/>
        <v>0</v>
      </c>
      <c r="EU23" s="163">
        <f>EQ23+ER23+ES23+ET23</f>
        <v>0</v>
      </c>
      <c r="EV23" s="161">
        <f t="shared" si="207"/>
        <v>0</v>
      </c>
      <c r="EW23" s="161">
        <f t="shared" si="207"/>
        <v>0</v>
      </c>
      <c r="EX23" s="161">
        <f t="shared" si="207"/>
        <v>0</v>
      </c>
      <c r="EY23" s="161">
        <f t="shared" si="207"/>
        <v>0</v>
      </c>
      <c r="EZ23" s="163">
        <f>EV23+EW23+EX23+EY23</f>
        <v>0</v>
      </c>
      <c r="FA23" s="161">
        <f t="shared" si="208"/>
        <v>0</v>
      </c>
      <c r="FB23" s="161">
        <f t="shared" si="208"/>
        <v>0</v>
      </c>
      <c r="FC23" s="161">
        <f t="shared" si="208"/>
        <v>0</v>
      </c>
      <c r="FD23" s="161">
        <f t="shared" si="208"/>
        <v>0</v>
      </c>
      <c r="FE23" s="163">
        <f>FA23+FB23+FC23+FD23</f>
        <v>0</v>
      </c>
      <c r="FF23" s="161">
        <f t="shared" si="209"/>
        <v>0</v>
      </c>
      <c r="FG23" s="161">
        <f t="shared" si="209"/>
        <v>0</v>
      </c>
      <c r="FH23" s="161">
        <f t="shared" si="209"/>
        <v>0</v>
      </c>
      <c r="FI23" s="161">
        <f t="shared" si="209"/>
        <v>0</v>
      </c>
      <c r="FJ23" s="163">
        <f>FF23+FG23+FH23+FI23</f>
        <v>0</v>
      </c>
      <c r="FK23" s="161">
        <f t="shared" si="210"/>
        <v>0</v>
      </c>
      <c r="FL23" s="161">
        <f t="shared" si="210"/>
        <v>0</v>
      </c>
      <c r="FM23" s="161">
        <f t="shared" si="210"/>
        <v>0</v>
      </c>
      <c r="FN23" s="161">
        <f t="shared" si="210"/>
        <v>0</v>
      </c>
      <c r="FO23" s="163">
        <f>FK23+FL23+FM23+FN23</f>
        <v>0</v>
      </c>
      <c r="FP23" s="161">
        <f t="shared" si="211"/>
        <v>0</v>
      </c>
      <c r="FQ23" s="161">
        <f t="shared" si="211"/>
        <v>0</v>
      </c>
      <c r="FR23" s="161">
        <f t="shared" si="211"/>
        <v>0</v>
      </c>
      <c r="FS23" s="161">
        <f t="shared" si="211"/>
        <v>0</v>
      </c>
      <c r="FT23" s="163">
        <f>FP23+FQ23+FR23+FS23</f>
        <v>0</v>
      </c>
      <c r="FU23" s="161">
        <f t="shared" si="212"/>
        <v>0</v>
      </c>
      <c r="FV23" s="161">
        <f t="shared" si="212"/>
        <v>0</v>
      </c>
      <c r="FW23" s="161">
        <f t="shared" si="212"/>
        <v>0</v>
      </c>
      <c r="FX23" s="161">
        <f t="shared" si="212"/>
        <v>0</v>
      </c>
      <c r="FY23" s="163">
        <f>FU23+FV23+FW23+FX23</f>
        <v>0</v>
      </c>
      <c r="FZ23" s="161">
        <f t="shared" si="213"/>
        <v>0</v>
      </c>
      <c r="GA23" s="161">
        <f t="shared" si="213"/>
        <v>0</v>
      </c>
      <c r="GB23" s="161">
        <f t="shared" si="213"/>
        <v>0</v>
      </c>
      <c r="GC23" s="161">
        <f t="shared" si="213"/>
        <v>0</v>
      </c>
      <c r="GD23" s="163">
        <f>FZ23+GA23+GB23+GC23</f>
        <v>0</v>
      </c>
      <c r="GE23" s="161">
        <f t="shared" si="214"/>
        <v>0</v>
      </c>
      <c r="GF23" s="161">
        <f t="shared" si="214"/>
        <v>0</v>
      </c>
      <c r="GG23" s="161">
        <f t="shared" si="214"/>
        <v>0</v>
      </c>
      <c r="GH23" s="161">
        <f t="shared" si="214"/>
        <v>0</v>
      </c>
      <c r="GI23" s="163">
        <f>GE23+GF23+GG23+GH23</f>
        <v>0</v>
      </c>
      <c r="GJ23" s="161">
        <f t="shared" si="215"/>
        <v>0</v>
      </c>
      <c r="GK23" s="161">
        <f t="shared" si="215"/>
        <v>0</v>
      </c>
      <c r="GL23" s="161">
        <f t="shared" si="215"/>
        <v>0</v>
      </c>
      <c r="GM23" s="161">
        <f t="shared" si="215"/>
        <v>0</v>
      </c>
      <c r="GN23" s="163">
        <f>GJ23+GK23+GL23+GM23</f>
        <v>0</v>
      </c>
      <c r="GO23" s="161">
        <f t="shared" si="216"/>
        <v>0</v>
      </c>
      <c r="GP23" s="161">
        <f t="shared" si="216"/>
        <v>0</v>
      </c>
      <c r="GQ23" s="161">
        <f t="shared" si="216"/>
        <v>0</v>
      </c>
      <c r="GR23" s="161">
        <f t="shared" si="216"/>
        <v>0</v>
      </c>
      <c r="GS23" s="163">
        <f>GO23+GP23+GQ23+GR23</f>
        <v>0</v>
      </c>
      <c r="GT23" s="161">
        <f t="shared" si="217"/>
        <v>0</v>
      </c>
      <c r="GU23" s="161">
        <f t="shared" si="217"/>
        <v>0</v>
      </c>
      <c r="GV23" s="161">
        <f t="shared" si="217"/>
        <v>0</v>
      </c>
      <c r="GW23" s="161">
        <f t="shared" si="217"/>
        <v>0</v>
      </c>
      <c r="GX23" s="163">
        <f>GT23+GU23+GV23+GW23</f>
        <v>0</v>
      </c>
      <c r="GY23" s="161">
        <f t="shared" si="218"/>
        <v>0</v>
      </c>
      <c r="GZ23" s="161">
        <f t="shared" si="218"/>
        <v>0</v>
      </c>
      <c r="HA23" s="161">
        <f t="shared" si="218"/>
        <v>0</v>
      </c>
      <c r="HB23" s="161">
        <f t="shared" si="218"/>
        <v>0</v>
      </c>
      <c r="HC23" s="163">
        <f>GY23+GZ23+HA23+HB23</f>
        <v>0</v>
      </c>
    </row>
    <row r="24" spans="1:211" s="160" customFormat="1" ht="15" customHeight="1">
      <c r="A24" s="126" t="s">
        <v>129</v>
      </c>
      <c r="B24" s="210">
        <f t="shared" ref="B24:AT24" si="219">IF(B23&gt;B22,"+"&amp;(B23-B22),B23-B22)</f>
        <v>-108360</v>
      </c>
      <c r="C24" s="210" t="e">
        <f t="shared" si="219"/>
        <v>#REF!</v>
      </c>
      <c r="D24" s="210">
        <f t="shared" si="219"/>
        <v>-614209</v>
      </c>
      <c r="E24" s="210">
        <f t="shared" si="219"/>
        <v>0</v>
      </c>
      <c r="F24" s="208" t="e">
        <f t="shared" si="219"/>
        <v>#REF!</v>
      </c>
      <c r="G24" s="210">
        <f t="shared" si="219"/>
        <v>-108360</v>
      </c>
      <c r="H24" s="210" t="e">
        <f t="shared" si="219"/>
        <v>#REF!</v>
      </c>
      <c r="I24" s="210">
        <f t="shared" si="219"/>
        <v>-614209</v>
      </c>
      <c r="J24" s="210">
        <f t="shared" si="219"/>
        <v>0</v>
      </c>
      <c r="K24" s="208" t="e">
        <f t="shared" si="219"/>
        <v>#REF!</v>
      </c>
      <c r="L24" s="210">
        <f t="shared" si="219"/>
        <v>-49636</v>
      </c>
      <c r="M24" s="210" t="e">
        <f t="shared" si="219"/>
        <v>#REF!</v>
      </c>
      <c r="N24" s="210">
        <f t="shared" si="219"/>
        <v>-133400</v>
      </c>
      <c r="O24" s="210">
        <f t="shared" si="219"/>
        <v>0</v>
      </c>
      <c r="P24" s="209" t="e">
        <f t="shared" si="219"/>
        <v>#REF!</v>
      </c>
      <c r="Q24" s="210">
        <f t="shared" si="219"/>
        <v>0</v>
      </c>
      <c r="R24" s="210" t="e">
        <f t="shared" si="219"/>
        <v>#REF!</v>
      </c>
      <c r="S24" s="210">
        <f t="shared" si="219"/>
        <v>-135020</v>
      </c>
      <c r="T24" s="210">
        <f t="shared" si="219"/>
        <v>0</v>
      </c>
      <c r="U24" s="209" t="e">
        <f t="shared" si="219"/>
        <v>#REF!</v>
      </c>
      <c r="V24" s="210">
        <f t="shared" si="219"/>
        <v>-63400</v>
      </c>
      <c r="W24" s="210" t="e">
        <f t="shared" si="219"/>
        <v>#REF!</v>
      </c>
      <c r="X24" s="210">
        <f t="shared" si="219"/>
        <v>-106949</v>
      </c>
      <c r="Y24" s="210">
        <f t="shared" si="219"/>
        <v>0</v>
      </c>
      <c r="Z24" s="209" t="e">
        <f t="shared" si="219"/>
        <v>#REF!</v>
      </c>
      <c r="AA24" s="210">
        <f t="shared" si="219"/>
        <v>0</v>
      </c>
      <c r="AB24" s="210" t="e">
        <f t="shared" si="219"/>
        <v>#REF!</v>
      </c>
      <c r="AC24" s="210">
        <f t="shared" si="219"/>
        <v>-95655</v>
      </c>
      <c r="AD24" s="210">
        <f t="shared" si="219"/>
        <v>0</v>
      </c>
      <c r="AE24" s="209" t="e">
        <f t="shared" si="219"/>
        <v>#REF!</v>
      </c>
      <c r="AF24" s="210">
        <f t="shared" si="219"/>
        <v>-8571</v>
      </c>
      <c r="AG24" s="210" t="e">
        <f t="shared" si="219"/>
        <v>#REF!</v>
      </c>
      <c r="AH24" s="210">
        <f t="shared" si="219"/>
        <v>-88973</v>
      </c>
      <c r="AI24" s="210">
        <f t="shared" si="219"/>
        <v>0</v>
      </c>
      <c r="AJ24" s="209" t="e">
        <f t="shared" si="219"/>
        <v>#REF!</v>
      </c>
      <c r="AK24" s="210" t="str">
        <f t="shared" si="219"/>
        <v>+13247</v>
      </c>
      <c r="AL24" s="210" t="e">
        <f t="shared" si="219"/>
        <v>#REF!</v>
      </c>
      <c r="AM24" s="210">
        <f t="shared" si="219"/>
        <v>-54212</v>
      </c>
      <c r="AN24" s="210">
        <f t="shared" si="219"/>
        <v>0</v>
      </c>
      <c r="AO24" s="209" t="e">
        <f t="shared" si="219"/>
        <v>#REF!</v>
      </c>
      <c r="AP24" s="210">
        <f t="shared" si="219"/>
        <v>0</v>
      </c>
      <c r="AQ24" s="210">
        <f t="shared" si="219"/>
        <v>0</v>
      </c>
      <c r="AR24" s="210">
        <f t="shared" si="219"/>
        <v>0</v>
      </c>
      <c r="AS24" s="210">
        <f t="shared" si="219"/>
        <v>0</v>
      </c>
      <c r="AT24" s="208">
        <f t="shared" si="219"/>
        <v>0</v>
      </c>
      <c r="AU24" s="210">
        <f t="shared" ref="AU24:BZ24" si="220">IF(AU23&gt;AU22,"+"&amp;(AU23-AU22),AU23-AU22)</f>
        <v>0</v>
      </c>
      <c r="AV24" s="210">
        <f t="shared" si="220"/>
        <v>0</v>
      </c>
      <c r="AW24" s="210">
        <f t="shared" si="220"/>
        <v>0</v>
      </c>
      <c r="AX24" s="210">
        <f t="shared" si="220"/>
        <v>0</v>
      </c>
      <c r="AY24" s="209">
        <f t="shared" si="220"/>
        <v>0</v>
      </c>
      <c r="AZ24" s="210">
        <f t="shared" si="220"/>
        <v>0</v>
      </c>
      <c r="BA24" s="210">
        <f t="shared" si="220"/>
        <v>0</v>
      </c>
      <c r="BB24" s="210">
        <f t="shared" si="220"/>
        <v>0</v>
      </c>
      <c r="BC24" s="210">
        <f t="shared" si="220"/>
        <v>0</v>
      </c>
      <c r="BD24" s="209">
        <f t="shared" si="220"/>
        <v>0</v>
      </c>
      <c r="BE24" s="210">
        <f t="shared" si="220"/>
        <v>0</v>
      </c>
      <c r="BF24" s="210">
        <f t="shared" si="220"/>
        <v>0</v>
      </c>
      <c r="BG24" s="210">
        <f t="shared" si="220"/>
        <v>0</v>
      </c>
      <c r="BH24" s="210">
        <f t="shared" si="220"/>
        <v>0</v>
      </c>
      <c r="BI24" s="209">
        <f t="shared" si="220"/>
        <v>0</v>
      </c>
      <c r="BJ24" s="210">
        <f t="shared" si="220"/>
        <v>0</v>
      </c>
      <c r="BK24" s="210">
        <f t="shared" si="220"/>
        <v>0</v>
      </c>
      <c r="BL24" s="210">
        <f t="shared" si="220"/>
        <v>0</v>
      </c>
      <c r="BM24" s="210">
        <f t="shared" si="220"/>
        <v>0</v>
      </c>
      <c r="BN24" s="209">
        <f t="shared" si="220"/>
        <v>0</v>
      </c>
      <c r="BO24" s="210">
        <f t="shared" si="220"/>
        <v>0</v>
      </c>
      <c r="BP24" s="210">
        <f t="shared" si="220"/>
        <v>0</v>
      </c>
      <c r="BQ24" s="210">
        <f t="shared" si="220"/>
        <v>0</v>
      </c>
      <c r="BR24" s="210">
        <f t="shared" si="220"/>
        <v>0</v>
      </c>
      <c r="BS24" s="209">
        <f t="shared" si="220"/>
        <v>0</v>
      </c>
      <c r="BT24" s="210">
        <f t="shared" si="220"/>
        <v>0</v>
      </c>
      <c r="BU24" s="210">
        <f t="shared" si="220"/>
        <v>0</v>
      </c>
      <c r="BV24" s="210">
        <f t="shared" si="220"/>
        <v>0</v>
      </c>
      <c r="BW24" s="210">
        <f t="shared" si="220"/>
        <v>0</v>
      </c>
      <c r="BX24" s="209">
        <f t="shared" si="220"/>
        <v>0</v>
      </c>
      <c r="BY24" s="210">
        <f t="shared" si="220"/>
        <v>0</v>
      </c>
      <c r="BZ24" s="210">
        <f t="shared" si="220"/>
        <v>0</v>
      </c>
      <c r="CA24" s="210">
        <f t="shared" ref="CA24:DF24" si="221">IF(CA23&gt;CA22,"+"&amp;(CA23-CA22),CA23-CA22)</f>
        <v>0</v>
      </c>
      <c r="CB24" s="210">
        <f t="shared" si="221"/>
        <v>0</v>
      </c>
      <c r="CC24" s="209">
        <f t="shared" si="221"/>
        <v>0</v>
      </c>
      <c r="CD24" s="210">
        <f t="shared" si="221"/>
        <v>0</v>
      </c>
      <c r="CE24" s="210">
        <f t="shared" si="221"/>
        <v>0</v>
      </c>
      <c r="CF24" s="210">
        <f t="shared" si="221"/>
        <v>0</v>
      </c>
      <c r="CG24" s="210">
        <f t="shared" si="221"/>
        <v>0</v>
      </c>
      <c r="CH24" s="209">
        <f t="shared" si="221"/>
        <v>0</v>
      </c>
      <c r="CI24" s="210">
        <f t="shared" si="221"/>
        <v>0</v>
      </c>
      <c r="CJ24" s="210">
        <f t="shared" si="221"/>
        <v>0</v>
      </c>
      <c r="CK24" s="210">
        <f t="shared" si="221"/>
        <v>0</v>
      </c>
      <c r="CL24" s="210">
        <f t="shared" si="221"/>
        <v>0</v>
      </c>
      <c r="CM24" s="209">
        <f t="shared" si="221"/>
        <v>0</v>
      </c>
      <c r="CN24" s="210">
        <f t="shared" si="221"/>
        <v>0</v>
      </c>
      <c r="CO24" s="210">
        <f t="shared" si="221"/>
        <v>0</v>
      </c>
      <c r="CP24" s="210">
        <f t="shared" si="221"/>
        <v>0</v>
      </c>
      <c r="CQ24" s="210">
        <f t="shared" si="221"/>
        <v>0</v>
      </c>
      <c r="CR24" s="209">
        <f t="shared" si="221"/>
        <v>0</v>
      </c>
      <c r="CS24" s="210">
        <f t="shared" si="221"/>
        <v>0</v>
      </c>
      <c r="CT24" s="210">
        <f t="shared" si="221"/>
        <v>0</v>
      </c>
      <c r="CU24" s="210">
        <f t="shared" si="221"/>
        <v>0</v>
      </c>
      <c r="CV24" s="210">
        <f t="shared" si="221"/>
        <v>0</v>
      </c>
      <c r="CW24" s="209">
        <f t="shared" si="221"/>
        <v>0</v>
      </c>
      <c r="CX24" s="210">
        <f t="shared" si="221"/>
        <v>0</v>
      </c>
      <c r="CY24" s="210">
        <f t="shared" si="221"/>
        <v>0</v>
      </c>
      <c r="CZ24" s="210">
        <f t="shared" si="221"/>
        <v>0</v>
      </c>
      <c r="DA24" s="210">
        <f t="shared" si="221"/>
        <v>0</v>
      </c>
      <c r="DB24" s="209">
        <f t="shared" si="221"/>
        <v>0</v>
      </c>
      <c r="DC24" s="210">
        <f t="shared" si="221"/>
        <v>0</v>
      </c>
      <c r="DD24" s="210">
        <f t="shared" si="221"/>
        <v>0</v>
      </c>
      <c r="DE24" s="210">
        <f t="shared" si="221"/>
        <v>0</v>
      </c>
      <c r="DF24" s="210">
        <f t="shared" si="221"/>
        <v>0</v>
      </c>
      <c r="DG24" s="209">
        <f t="shared" ref="DG24:EL24" si="222">IF(DG23&gt;DG22,"+"&amp;(DG23-DG22),DG23-DG22)</f>
        <v>0</v>
      </c>
      <c r="DH24" s="210">
        <f t="shared" si="222"/>
        <v>0</v>
      </c>
      <c r="DI24" s="210">
        <f t="shared" si="222"/>
        <v>0</v>
      </c>
      <c r="DJ24" s="210">
        <f t="shared" si="222"/>
        <v>0</v>
      </c>
      <c r="DK24" s="210">
        <f t="shared" si="222"/>
        <v>0</v>
      </c>
      <c r="DL24" s="209">
        <f t="shared" si="222"/>
        <v>0</v>
      </c>
      <c r="DM24" s="210">
        <f t="shared" si="222"/>
        <v>0</v>
      </c>
      <c r="DN24" s="210">
        <f t="shared" si="222"/>
        <v>0</v>
      </c>
      <c r="DO24" s="210">
        <f t="shared" si="222"/>
        <v>0</v>
      </c>
      <c r="DP24" s="210">
        <f t="shared" si="222"/>
        <v>0</v>
      </c>
      <c r="DQ24" s="209">
        <f t="shared" si="222"/>
        <v>0</v>
      </c>
      <c r="DR24" s="210">
        <f t="shared" si="222"/>
        <v>0</v>
      </c>
      <c r="DS24" s="210">
        <f t="shared" si="222"/>
        <v>0</v>
      </c>
      <c r="DT24" s="210">
        <f t="shared" si="222"/>
        <v>0</v>
      </c>
      <c r="DU24" s="210">
        <f t="shared" si="222"/>
        <v>0</v>
      </c>
      <c r="DV24" s="209">
        <f t="shared" si="222"/>
        <v>0</v>
      </c>
      <c r="DW24" s="210">
        <f t="shared" si="222"/>
        <v>0</v>
      </c>
      <c r="DX24" s="210">
        <f t="shared" si="222"/>
        <v>0</v>
      </c>
      <c r="DY24" s="210">
        <f t="shared" si="222"/>
        <v>0</v>
      </c>
      <c r="DZ24" s="210">
        <f t="shared" si="222"/>
        <v>0</v>
      </c>
      <c r="EA24" s="209">
        <f t="shared" si="222"/>
        <v>0</v>
      </c>
      <c r="EB24" s="210">
        <f t="shared" si="222"/>
        <v>0</v>
      </c>
      <c r="EC24" s="210">
        <f t="shared" si="222"/>
        <v>0</v>
      </c>
      <c r="ED24" s="210">
        <f t="shared" si="222"/>
        <v>0</v>
      </c>
      <c r="EE24" s="210">
        <f t="shared" si="222"/>
        <v>0</v>
      </c>
      <c r="EF24" s="209">
        <f t="shared" si="222"/>
        <v>0</v>
      </c>
      <c r="EG24" s="210">
        <f t="shared" si="222"/>
        <v>0</v>
      </c>
      <c r="EH24" s="210">
        <f t="shared" si="222"/>
        <v>0</v>
      </c>
      <c r="EI24" s="210">
        <f t="shared" si="222"/>
        <v>0</v>
      </c>
      <c r="EJ24" s="210">
        <f t="shared" si="222"/>
        <v>0</v>
      </c>
      <c r="EK24" s="209">
        <f t="shared" si="222"/>
        <v>0</v>
      </c>
      <c r="EL24" s="210">
        <f t="shared" si="222"/>
        <v>0</v>
      </c>
      <c r="EM24" s="210">
        <f t="shared" ref="EM24:FR24" si="223">IF(EM23&gt;EM22,"+"&amp;(EM23-EM22),EM23-EM22)</f>
        <v>0</v>
      </c>
      <c r="EN24" s="210">
        <f t="shared" si="223"/>
        <v>0</v>
      </c>
      <c r="EO24" s="210">
        <f t="shared" si="223"/>
        <v>0</v>
      </c>
      <c r="EP24" s="209">
        <f t="shared" si="223"/>
        <v>0</v>
      </c>
      <c r="EQ24" s="210">
        <f t="shared" si="223"/>
        <v>0</v>
      </c>
      <c r="ER24" s="210">
        <f t="shared" si="223"/>
        <v>0</v>
      </c>
      <c r="ES24" s="210">
        <f t="shared" si="223"/>
        <v>0</v>
      </c>
      <c r="ET24" s="210">
        <f t="shared" si="223"/>
        <v>0</v>
      </c>
      <c r="EU24" s="209">
        <f t="shared" si="223"/>
        <v>0</v>
      </c>
      <c r="EV24" s="210">
        <f t="shared" si="223"/>
        <v>0</v>
      </c>
      <c r="EW24" s="210">
        <f t="shared" si="223"/>
        <v>0</v>
      </c>
      <c r="EX24" s="210">
        <f t="shared" si="223"/>
        <v>0</v>
      </c>
      <c r="EY24" s="210">
        <f t="shared" si="223"/>
        <v>0</v>
      </c>
      <c r="EZ24" s="209">
        <f t="shared" si="223"/>
        <v>0</v>
      </c>
      <c r="FA24" s="210">
        <f t="shared" si="223"/>
        <v>0</v>
      </c>
      <c r="FB24" s="210">
        <f t="shared" si="223"/>
        <v>0</v>
      </c>
      <c r="FC24" s="210">
        <f t="shared" si="223"/>
        <v>0</v>
      </c>
      <c r="FD24" s="210">
        <f t="shared" si="223"/>
        <v>0</v>
      </c>
      <c r="FE24" s="209">
        <f t="shared" si="223"/>
        <v>0</v>
      </c>
      <c r="FF24" s="210">
        <f t="shared" si="223"/>
        <v>0</v>
      </c>
      <c r="FG24" s="210">
        <f t="shared" si="223"/>
        <v>0</v>
      </c>
      <c r="FH24" s="210">
        <f t="shared" si="223"/>
        <v>0</v>
      </c>
      <c r="FI24" s="210">
        <f t="shared" si="223"/>
        <v>0</v>
      </c>
      <c r="FJ24" s="209">
        <f t="shared" si="223"/>
        <v>0</v>
      </c>
      <c r="FK24" s="210">
        <f t="shared" si="223"/>
        <v>0</v>
      </c>
      <c r="FL24" s="210">
        <f t="shared" si="223"/>
        <v>0</v>
      </c>
      <c r="FM24" s="210">
        <f t="shared" si="223"/>
        <v>0</v>
      </c>
      <c r="FN24" s="210">
        <f t="shared" si="223"/>
        <v>0</v>
      </c>
      <c r="FO24" s="209">
        <f t="shared" si="223"/>
        <v>0</v>
      </c>
      <c r="FP24" s="210">
        <f t="shared" si="223"/>
        <v>0</v>
      </c>
      <c r="FQ24" s="210">
        <f t="shared" si="223"/>
        <v>0</v>
      </c>
      <c r="FR24" s="210">
        <f t="shared" si="223"/>
        <v>0</v>
      </c>
      <c r="FS24" s="210">
        <f t="shared" ref="FS24:GX24" si="224">IF(FS23&gt;FS22,"+"&amp;(FS23-FS22),FS23-FS22)</f>
        <v>0</v>
      </c>
      <c r="FT24" s="209">
        <f t="shared" si="224"/>
        <v>0</v>
      </c>
      <c r="FU24" s="210">
        <f t="shared" si="224"/>
        <v>0</v>
      </c>
      <c r="FV24" s="210">
        <f t="shared" si="224"/>
        <v>0</v>
      </c>
      <c r="FW24" s="210">
        <f t="shared" si="224"/>
        <v>0</v>
      </c>
      <c r="FX24" s="210">
        <f t="shared" si="224"/>
        <v>0</v>
      </c>
      <c r="FY24" s="209">
        <f t="shared" si="224"/>
        <v>0</v>
      </c>
      <c r="FZ24" s="210">
        <f t="shared" si="224"/>
        <v>0</v>
      </c>
      <c r="GA24" s="210">
        <f t="shared" si="224"/>
        <v>0</v>
      </c>
      <c r="GB24" s="210">
        <f t="shared" si="224"/>
        <v>0</v>
      </c>
      <c r="GC24" s="210">
        <f t="shared" si="224"/>
        <v>0</v>
      </c>
      <c r="GD24" s="209">
        <f t="shared" si="224"/>
        <v>0</v>
      </c>
      <c r="GE24" s="210">
        <f t="shared" si="224"/>
        <v>0</v>
      </c>
      <c r="GF24" s="210">
        <f t="shared" si="224"/>
        <v>0</v>
      </c>
      <c r="GG24" s="210">
        <f t="shared" si="224"/>
        <v>0</v>
      </c>
      <c r="GH24" s="210">
        <f t="shared" si="224"/>
        <v>0</v>
      </c>
      <c r="GI24" s="209">
        <f t="shared" si="224"/>
        <v>0</v>
      </c>
      <c r="GJ24" s="210">
        <f t="shared" si="224"/>
        <v>0</v>
      </c>
      <c r="GK24" s="210">
        <f t="shared" si="224"/>
        <v>0</v>
      </c>
      <c r="GL24" s="210">
        <f t="shared" si="224"/>
        <v>0</v>
      </c>
      <c r="GM24" s="210">
        <f t="shared" si="224"/>
        <v>0</v>
      </c>
      <c r="GN24" s="209">
        <f t="shared" si="224"/>
        <v>0</v>
      </c>
      <c r="GO24" s="210">
        <f t="shared" si="224"/>
        <v>0</v>
      </c>
      <c r="GP24" s="210">
        <f t="shared" si="224"/>
        <v>0</v>
      </c>
      <c r="GQ24" s="210">
        <f t="shared" si="224"/>
        <v>0</v>
      </c>
      <c r="GR24" s="210">
        <f t="shared" si="224"/>
        <v>0</v>
      </c>
      <c r="GS24" s="209">
        <f t="shared" si="224"/>
        <v>0</v>
      </c>
      <c r="GT24" s="210">
        <f t="shared" si="224"/>
        <v>0</v>
      </c>
      <c r="GU24" s="210">
        <f t="shared" si="224"/>
        <v>0</v>
      </c>
      <c r="GV24" s="210">
        <f t="shared" si="224"/>
        <v>0</v>
      </c>
      <c r="GW24" s="210">
        <f t="shared" si="224"/>
        <v>0</v>
      </c>
      <c r="GX24" s="209">
        <f t="shared" si="224"/>
        <v>0</v>
      </c>
      <c r="GY24" s="210">
        <f>IF(GY23&gt;GY22,"+"&amp;(GY23-GY22),GY23-GY22)</f>
        <v>0</v>
      </c>
      <c r="GZ24" s="210">
        <f>IF(GZ23&gt;GZ22,"+"&amp;(GZ23-GZ22),GZ23-GZ22)</f>
        <v>0</v>
      </c>
      <c r="HA24" s="210">
        <f>IF(HA23&gt;HA22,"+"&amp;(HA23-HA22),HA23-HA22)</f>
        <v>0</v>
      </c>
      <c r="HB24" s="210">
        <f>IF(HB23&gt;HB22,"+"&amp;(HB23-HB22),HB23-HB22)</f>
        <v>0</v>
      </c>
      <c r="HC24" s="209">
        <f>IF(HC23&gt;HC22,"+"&amp;(HC23-HC22),HC23-HC22)</f>
        <v>0</v>
      </c>
    </row>
    <row r="25" spans="1:211" s="168" customFormat="1" ht="15" customHeight="1">
      <c r="A25" s="164" t="s">
        <v>112</v>
      </c>
      <c r="B25" s="165">
        <f t="shared" ref="B25:AT25" si="225">IF(B22&lt;&gt;0,ROUND(B23*100/B22,1)," ")</f>
        <v>16.8</v>
      </c>
      <c r="C25" s="165" t="e">
        <f t="shared" si="225"/>
        <v>#REF!</v>
      </c>
      <c r="D25" s="165">
        <f t="shared" si="225"/>
        <v>0</v>
      </c>
      <c r="E25" s="165" t="str">
        <f t="shared" si="225"/>
        <v xml:space="preserve"> </v>
      </c>
      <c r="F25" s="166" t="e">
        <f t="shared" si="225"/>
        <v>#REF!</v>
      </c>
      <c r="G25" s="165">
        <f t="shared" si="225"/>
        <v>16.8</v>
      </c>
      <c r="H25" s="165" t="e">
        <f t="shared" si="225"/>
        <v>#REF!</v>
      </c>
      <c r="I25" s="165">
        <f t="shared" si="225"/>
        <v>0</v>
      </c>
      <c r="J25" s="165" t="str">
        <f t="shared" si="225"/>
        <v xml:space="preserve"> </v>
      </c>
      <c r="K25" s="166" t="e">
        <f t="shared" si="225"/>
        <v>#REF!</v>
      </c>
      <c r="L25" s="165">
        <f t="shared" si="225"/>
        <v>0</v>
      </c>
      <c r="M25" s="165" t="str">
        <f t="shared" si="225"/>
        <v xml:space="preserve"> </v>
      </c>
      <c r="N25" s="165">
        <f t="shared" si="225"/>
        <v>0</v>
      </c>
      <c r="O25" s="165" t="str">
        <f t="shared" si="225"/>
        <v xml:space="preserve"> </v>
      </c>
      <c r="P25" s="167" t="e">
        <f t="shared" si="225"/>
        <v>#REF!</v>
      </c>
      <c r="Q25" s="165" t="str">
        <f t="shared" si="225"/>
        <v xml:space="preserve"> </v>
      </c>
      <c r="R25" s="165" t="str">
        <f t="shared" si="225"/>
        <v xml:space="preserve"> </v>
      </c>
      <c r="S25" s="165">
        <f t="shared" si="225"/>
        <v>0</v>
      </c>
      <c r="T25" s="165" t="str">
        <f t="shared" si="225"/>
        <v xml:space="preserve"> </v>
      </c>
      <c r="U25" s="167" t="e">
        <f t="shared" si="225"/>
        <v>#REF!</v>
      </c>
      <c r="V25" s="165">
        <f t="shared" si="225"/>
        <v>0</v>
      </c>
      <c r="W25" s="165" t="str">
        <f t="shared" si="225"/>
        <v xml:space="preserve"> </v>
      </c>
      <c r="X25" s="165">
        <f t="shared" si="225"/>
        <v>0</v>
      </c>
      <c r="Y25" s="165" t="str">
        <f t="shared" si="225"/>
        <v xml:space="preserve"> </v>
      </c>
      <c r="Z25" s="167" t="e">
        <f t="shared" si="225"/>
        <v>#REF!</v>
      </c>
      <c r="AA25" s="165" t="str">
        <f t="shared" si="225"/>
        <v xml:space="preserve"> </v>
      </c>
      <c r="AB25" s="165" t="str">
        <f t="shared" si="225"/>
        <v xml:space="preserve"> </v>
      </c>
      <c r="AC25" s="165">
        <f t="shared" si="225"/>
        <v>0</v>
      </c>
      <c r="AD25" s="165" t="str">
        <f t="shared" si="225"/>
        <v xml:space="preserve"> </v>
      </c>
      <c r="AE25" s="167" t="e">
        <f t="shared" si="225"/>
        <v>#REF!</v>
      </c>
      <c r="AF25" s="165">
        <f t="shared" si="225"/>
        <v>0</v>
      </c>
      <c r="AG25" s="165" t="str">
        <f t="shared" si="225"/>
        <v xml:space="preserve"> </v>
      </c>
      <c r="AH25" s="165">
        <f t="shared" si="225"/>
        <v>0</v>
      </c>
      <c r="AI25" s="165" t="str">
        <f t="shared" si="225"/>
        <v xml:space="preserve"> </v>
      </c>
      <c r="AJ25" s="167" t="e">
        <f t="shared" si="225"/>
        <v>#REF!</v>
      </c>
      <c r="AK25" s="165">
        <f t="shared" si="225"/>
        <v>254.6</v>
      </c>
      <c r="AL25" s="165" t="e">
        <f t="shared" si="225"/>
        <v>#REF!</v>
      </c>
      <c r="AM25" s="165">
        <f t="shared" si="225"/>
        <v>0</v>
      </c>
      <c r="AN25" s="165" t="str">
        <f t="shared" si="225"/>
        <v xml:space="preserve"> </v>
      </c>
      <c r="AO25" s="167" t="e">
        <f t="shared" si="225"/>
        <v>#REF!</v>
      </c>
      <c r="AP25" s="165" t="str">
        <f t="shared" si="225"/>
        <v xml:space="preserve"> </v>
      </c>
      <c r="AQ25" s="165" t="str">
        <f t="shared" si="225"/>
        <v xml:space="preserve"> </v>
      </c>
      <c r="AR25" s="165" t="str">
        <f t="shared" si="225"/>
        <v xml:space="preserve"> </v>
      </c>
      <c r="AS25" s="165" t="str">
        <f t="shared" si="225"/>
        <v xml:space="preserve"> </v>
      </c>
      <c r="AT25" s="166" t="str">
        <f t="shared" si="225"/>
        <v xml:space="preserve"> </v>
      </c>
      <c r="AU25" s="165" t="str">
        <f t="shared" ref="AU25:BZ25" si="226">IF(AU22&lt;&gt;0,ROUND(AU23*100/AU22,1)," ")</f>
        <v xml:space="preserve"> </v>
      </c>
      <c r="AV25" s="165" t="str">
        <f t="shared" si="226"/>
        <v xml:space="preserve"> </v>
      </c>
      <c r="AW25" s="165" t="str">
        <f t="shared" si="226"/>
        <v xml:space="preserve"> </v>
      </c>
      <c r="AX25" s="165" t="str">
        <f t="shared" si="226"/>
        <v xml:space="preserve"> </v>
      </c>
      <c r="AY25" s="167" t="str">
        <f t="shared" si="226"/>
        <v xml:space="preserve"> </v>
      </c>
      <c r="AZ25" s="165" t="str">
        <f t="shared" si="226"/>
        <v xml:space="preserve"> </v>
      </c>
      <c r="BA25" s="165" t="str">
        <f t="shared" si="226"/>
        <v xml:space="preserve"> </v>
      </c>
      <c r="BB25" s="165" t="str">
        <f t="shared" si="226"/>
        <v xml:space="preserve"> </v>
      </c>
      <c r="BC25" s="165" t="str">
        <f t="shared" si="226"/>
        <v xml:space="preserve"> </v>
      </c>
      <c r="BD25" s="167" t="str">
        <f t="shared" si="226"/>
        <v xml:space="preserve"> </v>
      </c>
      <c r="BE25" s="165" t="str">
        <f t="shared" si="226"/>
        <v xml:space="preserve"> </v>
      </c>
      <c r="BF25" s="165" t="str">
        <f t="shared" si="226"/>
        <v xml:space="preserve"> </v>
      </c>
      <c r="BG25" s="165" t="str">
        <f t="shared" si="226"/>
        <v xml:space="preserve"> </v>
      </c>
      <c r="BH25" s="165" t="str">
        <f t="shared" si="226"/>
        <v xml:space="preserve"> </v>
      </c>
      <c r="BI25" s="167" t="str">
        <f t="shared" si="226"/>
        <v xml:space="preserve"> </v>
      </c>
      <c r="BJ25" s="165" t="str">
        <f t="shared" si="226"/>
        <v xml:space="preserve"> </v>
      </c>
      <c r="BK25" s="165" t="str">
        <f t="shared" si="226"/>
        <v xml:space="preserve"> </v>
      </c>
      <c r="BL25" s="165" t="str">
        <f t="shared" si="226"/>
        <v xml:space="preserve"> </v>
      </c>
      <c r="BM25" s="165" t="str">
        <f t="shared" si="226"/>
        <v xml:space="preserve"> </v>
      </c>
      <c r="BN25" s="167" t="str">
        <f t="shared" si="226"/>
        <v xml:space="preserve"> </v>
      </c>
      <c r="BO25" s="165" t="str">
        <f t="shared" si="226"/>
        <v xml:space="preserve"> </v>
      </c>
      <c r="BP25" s="165" t="str">
        <f t="shared" si="226"/>
        <v xml:space="preserve"> </v>
      </c>
      <c r="BQ25" s="165" t="str">
        <f t="shared" si="226"/>
        <v xml:space="preserve"> </v>
      </c>
      <c r="BR25" s="165" t="str">
        <f t="shared" si="226"/>
        <v xml:space="preserve"> </v>
      </c>
      <c r="BS25" s="167" t="str">
        <f t="shared" si="226"/>
        <v xml:space="preserve"> </v>
      </c>
      <c r="BT25" s="165" t="str">
        <f t="shared" si="226"/>
        <v xml:space="preserve"> </v>
      </c>
      <c r="BU25" s="165" t="str">
        <f t="shared" si="226"/>
        <v xml:space="preserve"> </v>
      </c>
      <c r="BV25" s="165" t="str">
        <f t="shared" si="226"/>
        <v xml:space="preserve"> </v>
      </c>
      <c r="BW25" s="165" t="str">
        <f t="shared" si="226"/>
        <v xml:space="preserve"> </v>
      </c>
      <c r="BX25" s="167" t="str">
        <f t="shared" si="226"/>
        <v xml:space="preserve"> </v>
      </c>
      <c r="BY25" s="165" t="str">
        <f t="shared" si="226"/>
        <v xml:space="preserve"> </v>
      </c>
      <c r="BZ25" s="165" t="str">
        <f t="shared" si="226"/>
        <v xml:space="preserve"> </v>
      </c>
      <c r="CA25" s="165" t="str">
        <f t="shared" ref="CA25:DF25" si="227">IF(CA22&lt;&gt;0,ROUND(CA23*100/CA22,1)," ")</f>
        <v xml:space="preserve"> </v>
      </c>
      <c r="CB25" s="165" t="str">
        <f t="shared" si="227"/>
        <v xml:space="preserve"> </v>
      </c>
      <c r="CC25" s="167" t="str">
        <f t="shared" si="227"/>
        <v xml:space="preserve"> </v>
      </c>
      <c r="CD25" s="165" t="str">
        <f t="shared" si="227"/>
        <v xml:space="preserve"> </v>
      </c>
      <c r="CE25" s="165" t="str">
        <f t="shared" si="227"/>
        <v xml:space="preserve"> </v>
      </c>
      <c r="CF25" s="165" t="str">
        <f t="shared" si="227"/>
        <v xml:space="preserve"> </v>
      </c>
      <c r="CG25" s="165" t="str">
        <f t="shared" si="227"/>
        <v xml:space="preserve"> </v>
      </c>
      <c r="CH25" s="167" t="str">
        <f t="shared" si="227"/>
        <v xml:space="preserve"> </v>
      </c>
      <c r="CI25" s="165" t="str">
        <f t="shared" si="227"/>
        <v xml:space="preserve"> </v>
      </c>
      <c r="CJ25" s="165" t="str">
        <f t="shared" si="227"/>
        <v xml:space="preserve"> </v>
      </c>
      <c r="CK25" s="165" t="str">
        <f t="shared" si="227"/>
        <v xml:space="preserve"> </v>
      </c>
      <c r="CL25" s="165" t="str">
        <f t="shared" si="227"/>
        <v xml:space="preserve"> </v>
      </c>
      <c r="CM25" s="167" t="str">
        <f t="shared" si="227"/>
        <v xml:space="preserve"> </v>
      </c>
      <c r="CN25" s="165" t="str">
        <f t="shared" si="227"/>
        <v xml:space="preserve"> </v>
      </c>
      <c r="CO25" s="165" t="str">
        <f t="shared" si="227"/>
        <v xml:space="preserve"> </v>
      </c>
      <c r="CP25" s="165" t="str">
        <f t="shared" si="227"/>
        <v xml:space="preserve"> </v>
      </c>
      <c r="CQ25" s="165" t="str">
        <f t="shared" si="227"/>
        <v xml:space="preserve"> </v>
      </c>
      <c r="CR25" s="167" t="str">
        <f t="shared" si="227"/>
        <v xml:space="preserve"> </v>
      </c>
      <c r="CS25" s="165" t="str">
        <f t="shared" si="227"/>
        <v xml:space="preserve"> </v>
      </c>
      <c r="CT25" s="165" t="str">
        <f t="shared" si="227"/>
        <v xml:space="preserve"> </v>
      </c>
      <c r="CU25" s="165" t="str">
        <f t="shared" si="227"/>
        <v xml:space="preserve"> </v>
      </c>
      <c r="CV25" s="165" t="str">
        <f t="shared" si="227"/>
        <v xml:space="preserve"> </v>
      </c>
      <c r="CW25" s="167" t="str">
        <f t="shared" si="227"/>
        <v xml:space="preserve"> </v>
      </c>
      <c r="CX25" s="165" t="str">
        <f t="shared" si="227"/>
        <v xml:space="preserve"> </v>
      </c>
      <c r="CY25" s="165" t="str">
        <f t="shared" si="227"/>
        <v xml:space="preserve"> </v>
      </c>
      <c r="CZ25" s="165" t="str">
        <f t="shared" si="227"/>
        <v xml:space="preserve"> </v>
      </c>
      <c r="DA25" s="165" t="str">
        <f t="shared" si="227"/>
        <v xml:space="preserve"> </v>
      </c>
      <c r="DB25" s="167" t="str">
        <f t="shared" si="227"/>
        <v xml:space="preserve"> </v>
      </c>
      <c r="DC25" s="165" t="str">
        <f t="shared" si="227"/>
        <v xml:space="preserve"> </v>
      </c>
      <c r="DD25" s="165" t="str">
        <f t="shared" si="227"/>
        <v xml:space="preserve"> </v>
      </c>
      <c r="DE25" s="165" t="str">
        <f t="shared" si="227"/>
        <v xml:space="preserve"> </v>
      </c>
      <c r="DF25" s="165" t="str">
        <f t="shared" si="227"/>
        <v xml:space="preserve"> </v>
      </c>
      <c r="DG25" s="167" t="str">
        <f t="shared" ref="DG25:EL25" si="228">IF(DG22&lt;&gt;0,ROUND(DG23*100/DG22,1)," ")</f>
        <v xml:space="preserve"> </v>
      </c>
      <c r="DH25" s="165" t="str">
        <f t="shared" si="228"/>
        <v xml:space="preserve"> </v>
      </c>
      <c r="DI25" s="165" t="str">
        <f t="shared" si="228"/>
        <v xml:space="preserve"> </v>
      </c>
      <c r="DJ25" s="165" t="str">
        <f t="shared" si="228"/>
        <v xml:space="preserve"> </v>
      </c>
      <c r="DK25" s="165" t="str">
        <f t="shared" si="228"/>
        <v xml:space="preserve"> </v>
      </c>
      <c r="DL25" s="167" t="str">
        <f t="shared" si="228"/>
        <v xml:space="preserve"> </v>
      </c>
      <c r="DM25" s="165" t="str">
        <f t="shared" si="228"/>
        <v xml:space="preserve"> </v>
      </c>
      <c r="DN25" s="165" t="str">
        <f t="shared" si="228"/>
        <v xml:space="preserve"> </v>
      </c>
      <c r="DO25" s="165" t="str">
        <f t="shared" si="228"/>
        <v xml:space="preserve"> </v>
      </c>
      <c r="DP25" s="165" t="str">
        <f t="shared" si="228"/>
        <v xml:space="preserve"> </v>
      </c>
      <c r="DQ25" s="167" t="str">
        <f t="shared" si="228"/>
        <v xml:space="preserve"> </v>
      </c>
      <c r="DR25" s="165" t="str">
        <f t="shared" si="228"/>
        <v xml:space="preserve"> </v>
      </c>
      <c r="DS25" s="165" t="str">
        <f t="shared" si="228"/>
        <v xml:space="preserve"> </v>
      </c>
      <c r="DT25" s="165" t="str">
        <f t="shared" si="228"/>
        <v xml:space="preserve"> </v>
      </c>
      <c r="DU25" s="165" t="str">
        <f t="shared" si="228"/>
        <v xml:space="preserve"> </v>
      </c>
      <c r="DV25" s="167" t="str">
        <f t="shared" si="228"/>
        <v xml:space="preserve"> </v>
      </c>
      <c r="DW25" s="165" t="str">
        <f t="shared" si="228"/>
        <v xml:space="preserve"> </v>
      </c>
      <c r="DX25" s="165" t="str">
        <f t="shared" si="228"/>
        <v xml:space="preserve"> </v>
      </c>
      <c r="DY25" s="165" t="str">
        <f t="shared" si="228"/>
        <v xml:space="preserve"> </v>
      </c>
      <c r="DZ25" s="165" t="str">
        <f t="shared" si="228"/>
        <v xml:space="preserve"> </v>
      </c>
      <c r="EA25" s="167" t="str">
        <f t="shared" si="228"/>
        <v xml:space="preserve"> </v>
      </c>
      <c r="EB25" s="165" t="str">
        <f t="shared" si="228"/>
        <v xml:space="preserve"> </v>
      </c>
      <c r="EC25" s="165" t="str">
        <f t="shared" si="228"/>
        <v xml:space="preserve"> </v>
      </c>
      <c r="ED25" s="165" t="str">
        <f t="shared" si="228"/>
        <v xml:space="preserve"> </v>
      </c>
      <c r="EE25" s="165" t="str">
        <f t="shared" si="228"/>
        <v xml:space="preserve"> </v>
      </c>
      <c r="EF25" s="167" t="str">
        <f t="shared" si="228"/>
        <v xml:space="preserve"> </v>
      </c>
      <c r="EG25" s="165" t="str">
        <f t="shared" si="228"/>
        <v xml:space="preserve"> </v>
      </c>
      <c r="EH25" s="165" t="str">
        <f t="shared" si="228"/>
        <v xml:space="preserve"> </v>
      </c>
      <c r="EI25" s="165" t="str">
        <f t="shared" si="228"/>
        <v xml:space="preserve"> </v>
      </c>
      <c r="EJ25" s="165" t="str">
        <f t="shared" si="228"/>
        <v xml:space="preserve"> </v>
      </c>
      <c r="EK25" s="167" t="str">
        <f t="shared" si="228"/>
        <v xml:space="preserve"> </v>
      </c>
      <c r="EL25" s="165" t="str">
        <f t="shared" si="228"/>
        <v xml:space="preserve"> </v>
      </c>
      <c r="EM25" s="165" t="str">
        <f t="shared" ref="EM25:FR25" si="229">IF(EM22&lt;&gt;0,ROUND(EM23*100/EM22,1)," ")</f>
        <v xml:space="preserve"> </v>
      </c>
      <c r="EN25" s="165" t="str">
        <f t="shared" si="229"/>
        <v xml:space="preserve"> </v>
      </c>
      <c r="EO25" s="165" t="str">
        <f t="shared" si="229"/>
        <v xml:space="preserve"> </v>
      </c>
      <c r="EP25" s="167" t="str">
        <f t="shared" si="229"/>
        <v xml:space="preserve"> </v>
      </c>
      <c r="EQ25" s="165" t="str">
        <f t="shared" si="229"/>
        <v xml:space="preserve"> </v>
      </c>
      <c r="ER25" s="165" t="str">
        <f t="shared" si="229"/>
        <v xml:space="preserve"> </v>
      </c>
      <c r="ES25" s="165" t="str">
        <f t="shared" si="229"/>
        <v xml:space="preserve"> </v>
      </c>
      <c r="ET25" s="165" t="str">
        <f t="shared" si="229"/>
        <v xml:space="preserve"> </v>
      </c>
      <c r="EU25" s="167" t="str">
        <f t="shared" si="229"/>
        <v xml:space="preserve"> </v>
      </c>
      <c r="EV25" s="165" t="str">
        <f t="shared" si="229"/>
        <v xml:space="preserve"> </v>
      </c>
      <c r="EW25" s="165" t="str">
        <f t="shared" si="229"/>
        <v xml:space="preserve"> </v>
      </c>
      <c r="EX25" s="165" t="str">
        <f t="shared" si="229"/>
        <v xml:space="preserve"> </v>
      </c>
      <c r="EY25" s="165" t="str">
        <f t="shared" si="229"/>
        <v xml:space="preserve"> </v>
      </c>
      <c r="EZ25" s="167" t="str">
        <f t="shared" si="229"/>
        <v xml:space="preserve"> </v>
      </c>
      <c r="FA25" s="165" t="str">
        <f t="shared" si="229"/>
        <v xml:space="preserve"> </v>
      </c>
      <c r="FB25" s="165" t="str">
        <f t="shared" si="229"/>
        <v xml:space="preserve"> </v>
      </c>
      <c r="FC25" s="165" t="str">
        <f t="shared" si="229"/>
        <v xml:space="preserve"> </v>
      </c>
      <c r="FD25" s="165" t="str">
        <f t="shared" si="229"/>
        <v xml:space="preserve"> </v>
      </c>
      <c r="FE25" s="167" t="str">
        <f t="shared" si="229"/>
        <v xml:space="preserve"> </v>
      </c>
      <c r="FF25" s="165" t="str">
        <f t="shared" si="229"/>
        <v xml:space="preserve"> </v>
      </c>
      <c r="FG25" s="165" t="str">
        <f t="shared" si="229"/>
        <v xml:space="preserve"> </v>
      </c>
      <c r="FH25" s="165" t="str">
        <f t="shared" si="229"/>
        <v xml:space="preserve"> </v>
      </c>
      <c r="FI25" s="165" t="str">
        <f t="shared" si="229"/>
        <v xml:space="preserve"> </v>
      </c>
      <c r="FJ25" s="167" t="str">
        <f t="shared" si="229"/>
        <v xml:space="preserve"> </v>
      </c>
      <c r="FK25" s="165" t="str">
        <f t="shared" si="229"/>
        <v xml:space="preserve"> </v>
      </c>
      <c r="FL25" s="165" t="str">
        <f t="shared" si="229"/>
        <v xml:space="preserve"> </v>
      </c>
      <c r="FM25" s="165" t="str">
        <f t="shared" si="229"/>
        <v xml:space="preserve"> </v>
      </c>
      <c r="FN25" s="165" t="str">
        <f t="shared" si="229"/>
        <v xml:space="preserve"> </v>
      </c>
      <c r="FO25" s="167" t="str">
        <f t="shared" si="229"/>
        <v xml:space="preserve"> </v>
      </c>
      <c r="FP25" s="165" t="str">
        <f t="shared" si="229"/>
        <v xml:space="preserve"> </v>
      </c>
      <c r="FQ25" s="165" t="str">
        <f t="shared" si="229"/>
        <v xml:space="preserve"> </v>
      </c>
      <c r="FR25" s="165" t="str">
        <f t="shared" si="229"/>
        <v xml:space="preserve"> </v>
      </c>
      <c r="FS25" s="165" t="str">
        <f t="shared" ref="FS25:HC25" si="230">IF(FS22&lt;&gt;0,ROUND(FS23*100/FS22,1)," ")</f>
        <v xml:space="preserve"> </v>
      </c>
      <c r="FT25" s="167" t="str">
        <f t="shared" si="230"/>
        <v xml:space="preserve"> </v>
      </c>
      <c r="FU25" s="165" t="str">
        <f t="shared" si="230"/>
        <v xml:space="preserve"> </v>
      </c>
      <c r="FV25" s="165" t="str">
        <f t="shared" si="230"/>
        <v xml:space="preserve"> </v>
      </c>
      <c r="FW25" s="165" t="str">
        <f t="shared" si="230"/>
        <v xml:space="preserve"> </v>
      </c>
      <c r="FX25" s="165" t="str">
        <f t="shared" si="230"/>
        <v xml:space="preserve"> </v>
      </c>
      <c r="FY25" s="167" t="str">
        <f t="shared" si="230"/>
        <v xml:space="preserve"> </v>
      </c>
      <c r="FZ25" s="165" t="str">
        <f t="shared" si="230"/>
        <v xml:space="preserve"> </v>
      </c>
      <c r="GA25" s="165" t="str">
        <f t="shared" si="230"/>
        <v xml:space="preserve"> </v>
      </c>
      <c r="GB25" s="165" t="str">
        <f t="shared" si="230"/>
        <v xml:space="preserve"> </v>
      </c>
      <c r="GC25" s="165" t="str">
        <f t="shared" si="230"/>
        <v xml:space="preserve"> </v>
      </c>
      <c r="GD25" s="167" t="str">
        <f t="shared" si="230"/>
        <v xml:space="preserve"> </v>
      </c>
      <c r="GE25" s="165" t="str">
        <f t="shared" si="230"/>
        <v xml:space="preserve"> </v>
      </c>
      <c r="GF25" s="165" t="str">
        <f t="shared" si="230"/>
        <v xml:space="preserve"> </v>
      </c>
      <c r="GG25" s="165" t="str">
        <f t="shared" si="230"/>
        <v xml:space="preserve"> </v>
      </c>
      <c r="GH25" s="165" t="str">
        <f t="shared" si="230"/>
        <v xml:space="preserve"> </v>
      </c>
      <c r="GI25" s="167" t="str">
        <f t="shared" si="230"/>
        <v xml:space="preserve"> </v>
      </c>
      <c r="GJ25" s="165" t="str">
        <f t="shared" si="230"/>
        <v xml:space="preserve"> </v>
      </c>
      <c r="GK25" s="165" t="str">
        <f t="shared" si="230"/>
        <v xml:space="preserve"> </v>
      </c>
      <c r="GL25" s="165" t="str">
        <f t="shared" si="230"/>
        <v xml:space="preserve"> </v>
      </c>
      <c r="GM25" s="165" t="str">
        <f t="shared" si="230"/>
        <v xml:space="preserve"> </v>
      </c>
      <c r="GN25" s="167" t="str">
        <f t="shared" si="230"/>
        <v xml:space="preserve"> </v>
      </c>
      <c r="GO25" s="165" t="str">
        <f t="shared" si="230"/>
        <v xml:space="preserve"> </v>
      </c>
      <c r="GP25" s="165" t="str">
        <f t="shared" si="230"/>
        <v xml:space="preserve"> </v>
      </c>
      <c r="GQ25" s="165" t="str">
        <f t="shared" si="230"/>
        <v xml:space="preserve"> </v>
      </c>
      <c r="GR25" s="165" t="str">
        <f t="shared" si="230"/>
        <v xml:space="preserve"> </v>
      </c>
      <c r="GS25" s="167" t="str">
        <f t="shared" si="230"/>
        <v xml:space="preserve"> </v>
      </c>
      <c r="GT25" s="165" t="str">
        <f t="shared" si="230"/>
        <v xml:space="preserve"> </v>
      </c>
      <c r="GU25" s="165" t="str">
        <f t="shared" si="230"/>
        <v xml:space="preserve"> </v>
      </c>
      <c r="GV25" s="165" t="str">
        <f t="shared" si="230"/>
        <v xml:space="preserve"> </v>
      </c>
      <c r="GW25" s="165" t="str">
        <f t="shared" si="230"/>
        <v xml:space="preserve"> </v>
      </c>
      <c r="GX25" s="167" t="str">
        <f t="shared" si="230"/>
        <v xml:space="preserve"> </v>
      </c>
      <c r="GY25" s="165" t="str">
        <f t="shared" si="230"/>
        <v xml:space="preserve"> </v>
      </c>
      <c r="GZ25" s="165" t="str">
        <f t="shared" si="230"/>
        <v xml:space="preserve"> </v>
      </c>
      <c r="HA25" s="165" t="str">
        <f t="shared" si="230"/>
        <v xml:space="preserve"> </v>
      </c>
      <c r="HB25" s="165" t="str">
        <f t="shared" si="230"/>
        <v xml:space="preserve"> </v>
      </c>
      <c r="HC25" s="167" t="str">
        <f t="shared" si="230"/>
        <v xml:space="preserve"> </v>
      </c>
    </row>
    <row r="26" spans="1:211" s="171" customFormat="1" ht="15" customHeight="1">
      <c r="A26" s="169" t="s">
        <v>134</v>
      </c>
      <c r="B26" s="170">
        <f t="shared" ref="B26:E27" si="231">G26+AP26</f>
        <v>130177</v>
      </c>
      <c r="C26" s="170">
        <f t="shared" si="231"/>
        <v>18220</v>
      </c>
      <c r="D26" s="170">
        <f t="shared" si="231"/>
        <v>271084</v>
      </c>
      <c r="E26" s="170">
        <f t="shared" si="231"/>
        <v>0</v>
      </c>
      <c r="F26" s="158">
        <f>B26+C26+D26+E26</f>
        <v>419481</v>
      </c>
      <c r="G26" s="170">
        <f t="shared" ref="G26:J27" si="232">L26+Q26+V26+AA26+AF26+AK26</f>
        <v>130177</v>
      </c>
      <c r="H26" s="170">
        <f t="shared" si="232"/>
        <v>18220</v>
      </c>
      <c r="I26" s="170">
        <f t="shared" si="232"/>
        <v>271084</v>
      </c>
      <c r="J26" s="170">
        <f t="shared" si="232"/>
        <v>0</v>
      </c>
      <c r="K26" s="158">
        <f>G26+H26+I26+J26</f>
        <v>419481</v>
      </c>
      <c r="L26" s="214">
        <v>49636</v>
      </c>
      <c r="M26" s="214"/>
      <c r="N26" s="214">
        <v>62200</v>
      </c>
      <c r="O26" s="214"/>
      <c r="P26" s="159">
        <f>L26+M26+N26+O26</f>
        <v>111836</v>
      </c>
      <c r="Q26" s="214"/>
      <c r="R26" s="214"/>
      <c r="S26" s="214"/>
      <c r="T26" s="214"/>
      <c r="U26" s="159">
        <f>Q26+R26+S26+T26</f>
        <v>0</v>
      </c>
      <c r="V26" s="214">
        <v>63400</v>
      </c>
      <c r="W26" s="214"/>
      <c r="X26" s="214">
        <v>106949</v>
      </c>
      <c r="Y26" s="214"/>
      <c r="Z26" s="159">
        <f>V26+W26+X26+Y26</f>
        <v>170349</v>
      </c>
      <c r="AA26" s="214"/>
      <c r="AB26" s="214"/>
      <c r="AC26" s="214"/>
      <c r="AD26" s="214"/>
      <c r="AE26" s="159">
        <f>AA26+AB26+AC26+AD26</f>
        <v>0</v>
      </c>
      <c r="AF26" s="214">
        <v>8571</v>
      </c>
      <c r="AG26" s="214"/>
      <c r="AH26" s="214">
        <v>47723</v>
      </c>
      <c r="AI26" s="214"/>
      <c r="AJ26" s="159">
        <f>AF26+AG26+AH26+AI26</f>
        <v>56294</v>
      </c>
      <c r="AK26" s="214">
        <v>8570</v>
      </c>
      <c r="AL26" s="214">
        <v>18220</v>
      </c>
      <c r="AM26" s="214">
        <v>54212</v>
      </c>
      <c r="AN26" s="214"/>
      <c r="AO26" s="159">
        <f>AK26+AL26+AM26+AN26</f>
        <v>81002</v>
      </c>
      <c r="AP26" s="170">
        <f t="shared" ref="AP26:AS27" si="233">AU26+AZ26+BE26+BJ26+BO26+BT26+BY26+CD26+CI26+CN26+CS26+CX26+DC26+DH26+DM26+DR26+DW26+EB26+EG26+EL26+EQ26+EV26+FA26+FF26+FK26+FP26+FU26+FZ26+GE26+GJ26+GO26+GT26+GY26</f>
        <v>0</v>
      </c>
      <c r="AQ26" s="170">
        <f t="shared" si="233"/>
        <v>0</v>
      </c>
      <c r="AR26" s="170">
        <f t="shared" si="233"/>
        <v>0</v>
      </c>
      <c r="AS26" s="170">
        <f t="shared" si="233"/>
        <v>0</v>
      </c>
      <c r="AT26" s="158">
        <f>AP26+AQ26+AR26+AS26</f>
        <v>0</v>
      </c>
      <c r="AU26" s="214"/>
      <c r="AV26" s="214"/>
      <c r="AW26" s="214"/>
      <c r="AX26" s="214"/>
      <c r="AY26" s="159">
        <f>AU26+AV26+AW26+AX26</f>
        <v>0</v>
      </c>
      <c r="AZ26" s="214"/>
      <c r="BA26" s="214"/>
      <c r="BB26" s="214"/>
      <c r="BC26" s="214"/>
      <c r="BD26" s="159">
        <f>AZ26+BA26+BB26+BC26</f>
        <v>0</v>
      </c>
      <c r="BE26" s="214"/>
      <c r="BF26" s="214"/>
      <c r="BG26" s="214"/>
      <c r="BH26" s="214"/>
      <c r="BI26" s="159">
        <f>BE26+BF26+BG26+BH26</f>
        <v>0</v>
      </c>
      <c r="BJ26" s="214"/>
      <c r="BK26" s="214"/>
      <c r="BL26" s="214"/>
      <c r="BM26" s="214"/>
      <c r="BN26" s="159">
        <f>BJ26+BK26+BL26+BM26</f>
        <v>0</v>
      </c>
      <c r="BO26" s="214"/>
      <c r="BP26" s="214"/>
      <c r="BQ26" s="214"/>
      <c r="BR26" s="214"/>
      <c r="BS26" s="159">
        <f>BO26+BP26+BQ26+BR26</f>
        <v>0</v>
      </c>
      <c r="BT26" s="214"/>
      <c r="BU26" s="214"/>
      <c r="BV26" s="214"/>
      <c r="BW26" s="214"/>
      <c r="BX26" s="159">
        <f>BT26+BU26+BV26+BW26</f>
        <v>0</v>
      </c>
      <c r="BY26" s="214"/>
      <c r="BZ26" s="214"/>
      <c r="CA26" s="214"/>
      <c r="CB26" s="214"/>
      <c r="CC26" s="159">
        <f>BY26+BZ26+CA26+CB26</f>
        <v>0</v>
      </c>
      <c r="CD26" s="214"/>
      <c r="CE26" s="214"/>
      <c r="CF26" s="214"/>
      <c r="CG26" s="214"/>
      <c r="CH26" s="159">
        <f>CD26+CE26+CF26+CG26</f>
        <v>0</v>
      </c>
      <c r="CI26" s="214"/>
      <c r="CJ26" s="214"/>
      <c r="CK26" s="214"/>
      <c r="CL26" s="214"/>
      <c r="CM26" s="159">
        <f>CI26+CJ26+CK26+CL26</f>
        <v>0</v>
      </c>
      <c r="CN26" s="214"/>
      <c r="CO26" s="214"/>
      <c r="CP26" s="214"/>
      <c r="CQ26" s="214"/>
      <c r="CR26" s="159">
        <f>CN26+CO26+CP26+CQ26</f>
        <v>0</v>
      </c>
      <c r="CS26" s="214"/>
      <c r="CT26" s="214"/>
      <c r="CU26" s="214"/>
      <c r="CV26" s="214"/>
      <c r="CW26" s="159">
        <f>CS26+CT26+CU26+CV26</f>
        <v>0</v>
      </c>
      <c r="CX26" s="214"/>
      <c r="CY26" s="214"/>
      <c r="CZ26" s="214"/>
      <c r="DA26" s="214"/>
      <c r="DB26" s="159">
        <f>CX26+CY26+CZ26+DA26</f>
        <v>0</v>
      </c>
      <c r="DC26" s="214"/>
      <c r="DD26" s="214"/>
      <c r="DE26" s="214"/>
      <c r="DF26" s="214"/>
      <c r="DG26" s="159">
        <f>DC26+DD26+DE26+DF26</f>
        <v>0</v>
      </c>
      <c r="DH26" s="214"/>
      <c r="DI26" s="214"/>
      <c r="DJ26" s="214"/>
      <c r="DK26" s="214"/>
      <c r="DL26" s="159">
        <f>DH26+DI26+DJ26+DK26</f>
        <v>0</v>
      </c>
      <c r="DM26" s="214"/>
      <c r="DN26" s="214"/>
      <c r="DO26" s="214"/>
      <c r="DP26" s="214"/>
      <c r="DQ26" s="159">
        <f>DM26+DN26+DO26+DP26</f>
        <v>0</v>
      </c>
      <c r="DR26" s="214"/>
      <c r="DS26" s="214"/>
      <c r="DT26" s="214"/>
      <c r="DU26" s="214"/>
      <c r="DV26" s="159">
        <f>DR26+DS26+DT26+DU26</f>
        <v>0</v>
      </c>
      <c r="DW26" s="214"/>
      <c r="DX26" s="214"/>
      <c r="DY26" s="214"/>
      <c r="DZ26" s="214"/>
      <c r="EA26" s="159">
        <f>DW26+DX26+DY26+DZ26</f>
        <v>0</v>
      </c>
      <c r="EB26" s="214"/>
      <c r="EC26" s="214"/>
      <c r="ED26" s="214"/>
      <c r="EE26" s="214"/>
      <c r="EF26" s="159">
        <f>EB26+EC26+ED26+EE26</f>
        <v>0</v>
      </c>
      <c r="EG26" s="214"/>
      <c r="EH26" s="214"/>
      <c r="EI26" s="214"/>
      <c r="EJ26" s="214"/>
      <c r="EK26" s="159">
        <f>EG26+EH26+EI26+EJ26</f>
        <v>0</v>
      </c>
      <c r="EL26" s="214"/>
      <c r="EM26" s="214"/>
      <c r="EN26" s="214"/>
      <c r="EO26" s="214"/>
      <c r="EP26" s="159">
        <f>EL26+EM26+EN26+EO26</f>
        <v>0</v>
      </c>
      <c r="EQ26" s="214"/>
      <c r="ER26" s="214"/>
      <c r="ES26" s="214"/>
      <c r="ET26" s="214"/>
      <c r="EU26" s="159">
        <f>EQ26+ER26+ES26+ET26</f>
        <v>0</v>
      </c>
      <c r="EV26" s="214"/>
      <c r="EW26" s="214"/>
      <c r="EX26" s="214"/>
      <c r="EY26" s="214"/>
      <c r="EZ26" s="159">
        <f>EV26+EW26+EX26+EY26</f>
        <v>0</v>
      </c>
      <c r="FA26" s="214"/>
      <c r="FB26" s="214"/>
      <c r="FC26" s="214"/>
      <c r="FD26" s="214"/>
      <c r="FE26" s="159">
        <f>FA26+FB26+FC26+FD26</f>
        <v>0</v>
      </c>
      <c r="FF26" s="214"/>
      <c r="FG26" s="214"/>
      <c r="FH26" s="214"/>
      <c r="FI26" s="214"/>
      <c r="FJ26" s="159">
        <f>FF26+FG26+FH26+FI26</f>
        <v>0</v>
      </c>
      <c r="FK26" s="214"/>
      <c r="FL26" s="214"/>
      <c r="FM26" s="214"/>
      <c r="FN26" s="214"/>
      <c r="FO26" s="159">
        <f>FK26+FL26+FM26+FN26</f>
        <v>0</v>
      </c>
      <c r="FP26" s="214"/>
      <c r="FQ26" s="214"/>
      <c r="FR26" s="214"/>
      <c r="FS26" s="214"/>
      <c r="FT26" s="159">
        <f>FP26+FQ26+FR26+FS26</f>
        <v>0</v>
      </c>
      <c r="FU26" s="214"/>
      <c r="FV26" s="214"/>
      <c r="FW26" s="214"/>
      <c r="FX26" s="214"/>
      <c r="FY26" s="159">
        <f>FU26+FV26+FW26+FX26</f>
        <v>0</v>
      </c>
      <c r="FZ26" s="214"/>
      <c r="GA26" s="214"/>
      <c r="GB26" s="214"/>
      <c r="GC26" s="214"/>
      <c r="GD26" s="159">
        <f>FZ26+GA26+GB26+GC26</f>
        <v>0</v>
      </c>
      <c r="GE26" s="214"/>
      <c r="GF26" s="214"/>
      <c r="GG26" s="214"/>
      <c r="GH26" s="214"/>
      <c r="GI26" s="159">
        <f>GE26+GF26+GG26+GH26</f>
        <v>0</v>
      </c>
      <c r="GJ26" s="214"/>
      <c r="GK26" s="214"/>
      <c r="GL26" s="214"/>
      <c r="GM26" s="214"/>
      <c r="GN26" s="159">
        <f>GJ26+GK26+GL26+GM26</f>
        <v>0</v>
      </c>
      <c r="GO26" s="214"/>
      <c r="GP26" s="214"/>
      <c r="GQ26" s="214"/>
      <c r="GR26" s="214"/>
      <c r="GS26" s="159">
        <f>GO26+GP26+GQ26+GR26</f>
        <v>0</v>
      </c>
      <c r="GT26" s="214"/>
      <c r="GU26" s="214"/>
      <c r="GV26" s="214"/>
      <c r="GW26" s="214"/>
      <c r="GX26" s="159">
        <f>GT26+GU26+GV26+GW26</f>
        <v>0</v>
      </c>
      <c r="GY26" s="214"/>
      <c r="GZ26" s="214"/>
      <c r="HA26" s="214"/>
      <c r="HB26" s="214"/>
      <c r="HC26" s="159">
        <f>GY26+GZ26+HA26+HB26</f>
        <v>0</v>
      </c>
    </row>
    <row r="27" spans="1:211" s="171" customFormat="1" ht="15" customHeight="1">
      <c r="A27" s="172" t="s">
        <v>135</v>
      </c>
      <c r="B27" s="173">
        <f t="shared" si="231"/>
        <v>21817</v>
      </c>
      <c r="C27" s="173" t="e">
        <f t="shared" si="231"/>
        <v>#REF!</v>
      </c>
      <c r="D27" s="173">
        <f t="shared" si="231"/>
        <v>0</v>
      </c>
      <c r="E27" s="173">
        <f t="shared" si="231"/>
        <v>0</v>
      </c>
      <c r="F27" s="174" t="e">
        <f>B27+C27+D27+E27</f>
        <v>#REF!</v>
      </c>
      <c r="G27" s="173">
        <f t="shared" si="232"/>
        <v>21817</v>
      </c>
      <c r="H27" s="173" t="e">
        <f t="shared" si="232"/>
        <v>#REF!</v>
      </c>
      <c r="I27" s="173">
        <f t="shared" si="232"/>
        <v>0</v>
      </c>
      <c r="J27" s="173">
        <f t="shared" si="232"/>
        <v>0</v>
      </c>
      <c r="K27" s="174" t="e">
        <f>G27+H27+I27+J27</f>
        <v>#REF!</v>
      </c>
      <c r="L27" s="215"/>
      <c r="M27" s="161" t="e">
        <f>P27-L27-N27-O27</f>
        <v>#REF!</v>
      </c>
      <c r="N27" s="215"/>
      <c r="O27" s="215"/>
      <c r="P27" s="163" t="e">
        <f>#REF!</f>
        <v>#REF!</v>
      </c>
      <c r="Q27" s="215"/>
      <c r="R27" s="161" t="e">
        <f>U27-Q27-S27-T27</f>
        <v>#REF!</v>
      </c>
      <c r="S27" s="215"/>
      <c r="T27" s="215"/>
      <c r="U27" s="163" t="e">
        <f>#REF!</f>
        <v>#REF!</v>
      </c>
      <c r="V27" s="215"/>
      <c r="W27" s="161" t="e">
        <f>Z27-V27-X27-Y27</f>
        <v>#REF!</v>
      </c>
      <c r="X27" s="215"/>
      <c r="Y27" s="215"/>
      <c r="Z27" s="163" t="e">
        <f>#REF!</f>
        <v>#REF!</v>
      </c>
      <c r="AA27" s="215"/>
      <c r="AB27" s="161" t="e">
        <f>AE27-AA27-AC27-AD27</f>
        <v>#REF!</v>
      </c>
      <c r="AC27" s="215"/>
      <c r="AD27" s="215"/>
      <c r="AE27" s="163" t="e">
        <f>#REF!</f>
        <v>#REF!</v>
      </c>
      <c r="AF27" s="215"/>
      <c r="AG27" s="161" t="e">
        <f>AJ27-AF27-AH27-AI27</f>
        <v>#REF!</v>
      </c>
      <c r="AH27" s="215"/>
      <c r="AI27" s="215"/>
      <c r="AJ27" s="163" t="e">
        <f>#REF!</f>
        <v>#REF!</v>
      </c>
      <c r="AK27" s="215">
        <v>21817</v>
      </c>
      <c r="AL27" s="161" t="e">
        <f>AO27-AK27-AM27-AN27</f>
        <v>#REF!</v>
      </c>
      <c r="AM27" s="215"/>
      <c r="AN27" s="215"/>
      <c r="AO27" s="163" t="e">
        <f>#REF!</f>
        <v>#REF!</v>
      </c>
      <c r="AP27" s="173">
        <f t="shared" si="233"/>
        <v>0</v>
      </c>
      <c r="AQ27" s="173">
        <f t="shared" si="233"/>
        <v>0</v>
      </c>
      <c r="AR27" s="173">
        <f t="shared" si="233"/>
        <v>0</v>
      </c>
      <c r="AS27" s="173">
        <f t="shared" si="233"/>
        <v>0</v>
      </c>
      <c r="AT27" s="174">
        <f>AP27+AQ27+AR27+AS27</f>
        <v>0</v>
      </c>
      <c r="AU27" s="215"/>
      <c r="AV27" s="161">
        <f>AY27-AU27-AW27-AX27</f>
        <v>0</v>
      </c>
      <c r="AW27" s="215"/>
      <c r="AX27" s="215"/>
      <c r="AY27" s="163"/>
      <c r="AZ27" s="215"/>
      <c r="BA27" s="161">
        <f>BD27-AZ27-BB27-BC27</f>
        <v>0</v>
      </c>
      <c r="BB27" s="215"/>
      <c r="BC27" s="215"/>
      <c r="BD27" s="163"/>
      <c r="BE27" s="215"/>
      <c r="BF27" s="161">
        <f>BI27-BE27-BG27-BH27</f>
        <v>0</v>
      </c>
      <c r="BG27" s="215"/>
      <c r="BH27" s="215"/>
      <c r="BI27" s="163"/>
      <c r="BJ27" s="215"/>
      <c r="BK27" s="161">
        <f>BN27-BJ27-BL27-BM27</f>
        <v>0</v>
      </c>
      <c r="BL27" s="215"/>
      <c r="BM27" s="215"/>
      <c r="BN27" s="163"/>
      <c r="BO27" s="215"/>
      <c r="BP27" s="161">
        <f>BS27-BO27-BQ27-BR27</f>
        <v>0</v>
      </c>
      <c r="BQ27" s="215"/>
      <c r="BR27" s="215"/>
      <c r="BS27" s="163"/>
      <c r="BT27" s="215"/>
      <c r="BU27" s="161">
        <f>BX27-BT27-BV27-BW27</f>
        <v>0</v>
      </c>
      <c r="BV27" s="215"/>
      <c r="BW27" s="215"/>
      <c r="BX27" s="163"/>
      <c r="BY27" s="215"/>
      <c r="BZ27" s="161">
        <f>CC27-BY27-CA27-CB27</f>
        <v>0</v>
      </c>
      <c r="CA27" s="215"/>
      <c r="CB27" s="215"/>
      <c r="CC27" s="163"/>
      <c r="CD27" s="215"/>
      <c r="CE27" s="161">
        <f>CH27-CD27-CF27-CG27</f>
        <v>0</v>
      </c>
      <c r="CF27" s="215"/>
      <c r="CG27" s="215"/>
      <c r="CH27" s="163"/>
      <c r="CI27" s="215"/>
      <c r="CJ27" s="161">
        <f>CM27-CI27-CK27-CL27</f>
        <v>0</v>
      </c>
      <c r="CK27" s="215"/>
      <c r="CL27" s="215"/>
      <c r="CM27" s="163"/>
      <c r="CN27" s="215"/>
      <c r="CO27" s="161">
        <f>CR27-CN27-CP27-CQ27</f>
        <v>0</v>
      </c>
      <c r="CP27" s="215"/>
      <c r="CQ27" s="215"/>
      <c r="CR27" s="163"/>
      <c r="CS27" s="215"/>
      <c r="CT27" s="161">
        <f>CW27-CS27-CU27-CV27</f>
        <v>0</v>
      </c>
      <c r="CU27" s="215"/>
      <c r="CV27" s="215"/>
      <c r="CW27" s="163"/>
      <c r="CX27" s="215"/>
      <c r="CY27" s="161">
        <f>DB27-CX27-CZ27-DA27</f>
        <v>0</v>
      </c>
      <c r="CZ27" s="215"/>
      <c r="DA27" s="215"/>
      <c r="DB27" s="163"/>
      <c r="DC27" s="215"/>
      <c r="DD27" s="161">
        <f>DG27-DC27-DE27-DF27</f>
        <v>0</v>
      </c>
      <c r="DE27" s="215"/>
      <c r="DF27" s="215"/>
      <c r="DG27" s="163"/>
      <c r="DH27" s="215"/>
      <c r="DI27" s="161">
        <f>DL27-DH27-DJ27-DK27</f>
        <v>0</v>
      </c>
      <c r="DJ27" s="215"/>
      <c r="DK27" s="215"/>
      <c r="DL27" s="163"/>
      <c r="DM27" s="215"/>
      <c r="DN27" s="161">
        <f>DQ27-DM27-DO27-DP27</f>
        <v>0</v>
      </c>
      <c r="DO27" s="215"/>
      <c r="DP27" s="215"/>
      <c r="DQ27" s="163"/>
      <c r="DR27" s="215"/>
      <c r="DS27" s="161">
        <f>DV27-DR27-DT27-DU27</f>
        <v>0</v>
      </c>
      <c r="DT27" s="215"/>
      <c r="DU27" s="215"/>
      <c r="DV27" s="163"/>
      <c r="DW27" s="215"/>
      <c r="DX27" s="161">
        <f>EA27-DW27-DY27-DZ27</f>
        <v>0</v>
      </c>
      <c r="DY27" s="215"/>
      <c r="DZ27" s="215"/>
      <c r="EA27" s="163"/>
      <c r="EB27" s="215"/>
      <c r="EC27" s="161">
        <f>EF27-EB27-ED27-EE27</f>
        <v>0</v>
      </c>
      <c r="ED27" s="215"/>
      <c r="EE27" s="215"/>
      <c r="EF27" s="163"/>
      <c r="EG27" s="215"/>
      <c r="EH27" s="161">
        <f>EK27-EG27-EI27-EJ27</f>
        <v>0</v>
      </c>
      <c r="EI27" s="215"/>
      <c r="EJ27" s="215"/>
      <c r="EK27" s="163"/>
      <c r="EL27" s="215"/>
      <c r="EM27" s="161">
        <f>EP27-EL27-EN27-EO27</f>
        <v>0</v>
      </c>
      <c r="EN27" s="215"/>
      <c r="EO27" s="215"/>
      <c r="EP27" s="163"/>
      <c r="EQ27" s="215"/>
      <c r="ER27" s="161">
        <f>EU27-EQ27-ES27-ET27</f>
        <v>0</v>
      </c>
      <c r="ES27" s="215"/>
      <c r="ET27" s="215"/>
      <c r="EU27" s="163"/>
      <c r="EV27" s="215"/>
      <c r="EW27" s="161">
        <f>EZ27-EV27-EX27-EY27</f>
        <v>0</v>
      </c>
      <c r="EX27" s="215"/>
      <c r="EY27" s="215"/>
      <c r="EZ27" s="163"/>
      <c r="FA27" s="215"/>
      <c r="FB27" s="161">
        <f>FE27-FA27-FC27-FD27</f>
        <v>0</v>
      </c>
      <c r="FC27" s="215"/>
      <c r="FD27" s="215"/>
      <c r="FE27" s="163"/>
      <c r="FF27" s="215"/>
      <c r="FG27" s="161">
        <f>FJ27-FF27-FH27-FI27</f>
        <v>0</v>
      </c>
      <c r="FH27" s="215"/>
      <c r="FI27" s="215"/>
      <c r="FJ27" s="163"/>
      <c r="FK27" s="215"/>
      <c r="FL27" s="161">
        <f>FO27-FK27-FM27-FN27</f>
        <v>0</v>
      </c>
      <c r="FM27" s="215"/>
      <c r="FN27" s="215"/>
      <c r="FO27" s="163"/>
      <c r="FP27" s="215"/>
      <c r="FQ27" s="161">
        <f>FT27-FP27-FR27-FS27</f>
        <v>0</v>
      </c>
      <c r="FR27" s="215"/>
      <c r="FS27" s="215"/>
      <c r="FT27" s="163"/>
      <c r="FU27" s="215"/>
      <c r="FV27" s="161">
        <f>FY27-FU27-FW27-FX27</f>
        <v>0</v>
      </c>
      <c r="FW27" s="215"/>
      <c r="FX27" s="215"/>
      <c r="FY27" s="163"/>
      <c r="FZ27" s="215"/>
      <c r="GA27" s="161">
        <f>GD27-FZ27-GB27-GC27</f>
        <v>0</v>
      </c>
      <c r="GB27" s="215"/>
      <c r="GC27" s="215"/>
      <c r="GD27" s="163"/>
      <c r="GE27" s="215"/>
      <c r="GF27" s="161">
        <f>GI27-GE27-GG27-GH27</f>
        <v>0</v>
      </c>
      <c r="GG27" s="215"/>
      <c r="GH27" s="215"/>
      <c r="GI27" s="163"/>
      <c r="GJ27" s="215"/>
      <c r="GK27" s="161">
        <f>GN27-GJ27-GL27-GM27</f>
        <v>0</v>
      </c>
      <c r="GL27" s="215"/>
      <c r="GM27" s="215"/>
      <c r="GN27" s="163"/>
      <c r="GO27" s="215"/>
      <c r="GP27" s="161">
        <f>GS27-GO27-GQ27-GR27</f>
        <v>0</v>
      </c>
      <c r="GQ27" s="215"/>
      <c r="GR27" s="215"/>
      <c r="GS27" s="163"/>
      <c r="GT27" s="215"/>
      <c r="GU27" s="161">
        <f>GX27-GT27-GV27-GW27</f>
        <v>0</v>
      </c>
      <c r="GV27" s="215"/>
      <c r="GW27" s="215"/>
      <c r="GX27" s="163"/>
      <c r="GY27" s="215"/>
      <c r="GZ27" s="161">
        <f>HC27-GY27-HA27-HB27</f>
        <v>0</v>
      </c>
      <c r="HA27" s="215"/>
      <c r="HB27" s="215"/>
      <c r="HC27" s="163"/>
    </row>
    <row r="28" spans="1:211" s="175" customFormat="1" ht="15" customHeight="1">
      <c r="A28" s="126" t="s">
        <v>129</v>
      </c>
      <c r="B28" s="210">
        <f t="shared" ref="B28:AT28" si="234">IF(B27&gt;B26,"+"&amp;(B27-B26),B27-B26)</f>
        <v>-108360</v>
      </c>
      <c r="C28" s="210" t="e">
        <f t="shared" si="234"/>
        <v>#REF!</v>
      </c>
      <c r="D28" s="210">
        <f t="shared" si="234"/>
        <v>-271084</v>
      </c>
      <c r="E28" s="210">
        <f t="shared" si="234"/>
        <v>0</v>
      </c>
      <c r="F28" s="208" t="e">
        <f t="shared" si="234"/>
        <v>#REF!</v>
      </c>
      <c r="G28" s="210">
        <f t="shared" si="234"/>
        <v>-108360</v>
      </c>
      <c r="H28" s="210" t="e">
        <f t="shared" si="234"/>
        <v>#REF!</v>
      </c>
      <c r="I28" s="210">
        <f t="shared" si="234"/>
        <v>-271084</v>
      </c>
      <c r="J28" s="210">
        <f t="shared" si="234"/>
        <v>0</v>
      </c>
      <c r="K28" s="208" t="e">
        <f t="shared" si="234"/>
        <v>#REF!</v>
      </c>
      <c r="L28" s="210">
        <f t="shared" si="234"/>
        <v>-49636</v>
      </c>
      <c r="M28" s="210" t="e">
        <f t="shared" si="234"/>
        <v>#REF!</v>
      </c>
      <c r="N28" s="210">
        <f t="shared" si="234"/>
        <v>-62200</v>
      </c>
      <c r="O28" s="210">
        <f t="shared" si="234"/>
        <v>0</v>
      </c>
      <c r="P28" s="209" t="e">
        <f t="shared" si="234"/>
        <v>#REF!</v>
      </c>
      <c r="Q28" s="210">
        <f t="shared" si="234"/>
        <v>0</v>
      </c>
      <c r="R28" s="210" t="e">
        <f t="shared" si="234"/>
        <v>#REF!</v>
      </c>
      <c r="S28" s="210">
        <f t="shared" si="234"/>
        <v>0</v>
      </c>
      <c r="T28" s="210">
        <f t="shared" si="234"/>
        <v>0</v>
      </c>
      <c r="U28" s="209" t="e">
        <f t="shared" si="234"/>
        <v>#REF!</v>
      </c>
      <c r="V28" s="210">
        <f t="shared" si="234"/>
        <v>-63400</v>
      </c>
      <c r="W28" s="210" t="e">
        <f t="shared" si="234"/>
        <v>#REF!</v>
      </c>
      <c r="X28" s="210">
        <f t="shared" si="234"/>
        <v>-106949</v>
      </c>
      <c r="Y28" s="210">
        <f t="shared" si="234"/>
        <v>0</v>
      </c>
      <c r="Z28" s="209" t="e">
        <f t="shared" si="234"/>
        <v>#REF!</v>
      </c>
      <c r="AA28" s="210">
        <f t="shared" si="234"/>
        <v>0</v>
      </c>
      <c r="AB28" s="210" t="e">
        <f t="shared" si="234"/>
        <v>#REF!</v>
      </c>
      <c r="AC28" s="210">
        <f t="shared" si="234"/>
        <v>0</v>
      </c>
      <c r="AD28" s="210">
        <f t="shared" si="234"/>
        <v>0</v>
      </c>
      <c r="AE28" s="209" t="e">
        <f t="shared" si="234"/>
        <v>#REF!</v>
      </c>
      <c r="AF28" s="210">
        <f t="shared" si="234"/>
        <v>-8571</v>
      </c>
      <c r="AG28" s="210" t="e">
        <f t="shared" si="234"/>
        <v>#REF!</v>
      </c>
      <c r="AH28" s="210">
        <f t="shared" si="234"/>
        <v>-47723</v>
      </c>
      <c r="AI28" s="210">
        <f t="shared" si="234"/>
        <v>0</v>
      </c>
      <c r="AJ28" s="209" t="e">
        <f t="shared" si="234"/>
        <v>#REF!</v>
      </c>
      <c r="AK28" s="210" t="str">
        <f t="shared" si="234"/>
        <v>+13247</v>
      </c>
      <c r="AL28" s="210" t="e">
        <f t="shared" si="234"/>
        <v>#REF!</v>
      </c>
      <c r="AM28" s="210">
        <f t="shared" si="234"/>
        <v>-54212</v>
      </c>
      <c r="AN28" s="210">
        <f t="shared" si="234"/>
        <v>0</v>
      </c>
      <c r="AO28" s="209" t="e">
        <f t="shared" si="234"/>
        <v>#REF!</v>
      </c>
      <c r="AP28" s="210">
        <f t="shared" si="234"/>
        <v>0</v>
      </c>
      <c r="AQ28" s="210">
        <f t="shared" si="234"/>
        <v>0</v>
      </c>
      <c r="AR28" s="210">
        <f t="shared" si="234"/>
        <v>0</v>
      </c>
      <c r="AS28" s="210">
        <f t="shared" si="234"/>
        <v>0</v>
      </c>
      <c r="AT28" s="208">
        <f t="shared" si="234"/>
        <v>0</v>
      </c>
      <c r="AU28" s="210">
        <f t="shared" ref="AU28:BZ28" si="235">IF(AU27&gt;AU26,"+"&amp;(AU27-AU26),AU27-AU26)</f>
        <v>0</v>
      </c>
      <c r="AV28" s="210">
        <f t="shared" si="235"/>
        <v>0</v>
      </c>
      <c r="AW28" s="210">
        <f t="shared" si="235"/>
        <v>0</v>
      </c>
      <c r="AX28" s="210">
        <f t="shared" si="235"/>
        <v>0</v>
      </c>
      <c r="AY28" s="209">
        <f t="shared" si="235"/>
        <v>0</v>
      </c>
      <c r="AZ28" s="210">
        <f t="shared" si="235"/>
        <v>0</v>
      </c>
      <c r="BA28" s="210">
        <f t="shared" si="235"/>
        <v>0</v>
      </c>
      <c r="BB28" s="210">
        <f t="shared" si="235"/>
        <v>0</v>
      </c>
      <c r="BC28" s="210">
        <f t="shared" si="235"/>
        <v>0</v>
      </c>
      <c r="BD28" s="209">
        <f t="shared" si="235"/>
        <v>0</v>
      </c>
      <c r="BE28" s="210">
        <f t="shared" si="235"/>
        <v>0</v>
      </c>
      <c r="BF28" s="210">
        <f t="shared" si="235"/>
        <v>0</v>
      </c>
      <c r="BG28" s="210">
        <f t="shared" si="235"/>
        <v>0</v>
      </c>
      <c r="BH28" s="210">
        <f t="shared" si="235"/>
        <v>0</v>
      </c>
      <c r="BI28" s="209">
        <f t="shared" si="235"/>
        <v>0</v>
      </c>
      <c r="BJ28" s="210">
        <f t="shared" si="235"/>
        <v>0</v>
      </c>
      <c r="BK28" s="210">
        <f t="shared" si="235"/>
        <v>0</v>
      </c>
      <c r="BL28" s="210">
        <f t="shared" si="235"/>
        <v>0</v>
      </c>
      <c r="BM28" s="210">
        <f t="shared" si="235"/>
        <v>0</v>
      </c>
      <c r="BN28" s="209">
        <f t="shared" si="235"/>
        <v>0</v>
      </c>
      <c r="BO28" s="210">
        <f t="shared" si="235"/>
        <v>0</v>
      </c>
      <c r="BP28" s="210">
        <f t="shared" si="235"/>
        <v>0</v>
      </c>
      <c r="BQ28" s="210">
        <f t="shared" si="235"/>
        <v>0</v>
      </c>
      <c r="BR28" s="210">
        <f t="shared" si="235"/>
        <v>0</v>
      </c>
      <c r="BS28" s="209">
        <f t="shared" si="235"/>
        <v>0</v>
      </c>
      <c r="BT28" s="210">
        <f t="shared" si="235"/>
        <v>0</v>
      </c>
      <c r="BU28" s="210">
        <f t="shared" si="235"/>
        <v>0</v>
      </c>
      <c r="BV28" s="210">
        <f t="shared" si="235"/>
        <v>0</v>
      </c>
      <c r="BW28" s="210">
        <f t="shared" si="235"/>
        <v>0</v>
      </c>
      <c r="BX28" s="209">
        <f t="shared" si="235"/>
        <v>0</v>
      </c>
      <c r="BY28" s="210">
        <f t="shared" si="235"/>
        <v>0</v>
      </c>
      <c r="BZ28" s="210">
        <f t="shared" si="235"/>
        <v>0</v>
      </c>
      <c r="CA28" s="210">
        <f t="shared" ref="CA28:DF28" si="236">IF(CA27&gt;CA26,"+"&amp;(CA27-CA26),CA27-CA26)</f>
        <v>0</v>
      </c>
      <c r="CB28" s="210">
        <f t="shared" si="236"/>
        <v>0</v>
      </c>
      <c r="CC28" s="209">
        <f t="shared" si="236"/>
        <v>0</v>
      </c>
      <c r="CD28" s="210">
        <f t="shared" si="236"/>
        <v>0</v>
      </c>
      <c r="CE28" s="210">
        <f t="shared" si="236"/>
        <v>0</v>
      </c>
      <c r="CF28" s="210">
        <f t="shared" si="236"/>
        <v>0</v>
      </c>
      <c r="CG28" s="210">
        <f t="shared" si="236"/>
        <v>0</v>
      </c>
      <c r="CH28" s="209">
        <f t="shared" si="236"/>
        <v>0</v>
      </c>
      <c r="CI28" s="210">
        <f t="shared" si="236"/>
        <v>0</v>
      </c>
      <c r="CJ28" s="210">
        <f t="shared" si="236"/>
        <v>0</v>
      </c>
      <c r="CK28" s="210">
        <f t="shared" si="236"/>
        <v>0</v>
      </c>
      <c r="CL28" s="210">
        <f t="shared" si="236"/>
        <v>0</v>
      </c>
      <c r="CM28" s="209">
        <f t="shared" si="236"/>
        <v>0</v>
      </c>
      <c r="CN28" s="210">
        <f t="shared" si="236"/>
        <v>0</v>
      </c>
      <c r="CO28" s="210">
        <f t="shared" si="236"/>
        <v>0</v>
      </c>
      <c r="CP28" s="210">
        <f t="shared" si="236"/>
        <v>0</v>
      </c>
      <c r="CQ28" s="210">
        <f t="shared" si="236"/>
        <v>0</v>
      </c>
      <c r="CR28" s="209">
        <f t="shared" si="236"/>
        <v>0</v>
      </c>
      <c r="CS28" s="210">
        <f t="shared" si="236"/>
        <v>0</v>
      </c>
      <c r="CT28" s="210">
        <f t="shared" si="236"/>
        <v>0</v>
      </c>
      <c r="CU28" s="210">
        <f t="shared" si="236"/>
        <v>0</v>
      </c>
      <c r="CV28" s="210">
        <f t="shared" si="236"/>
        <v>0</v>
      </c>
      <c r="CW28" s="209">
        <f t="shared" si="236"/>
        <v>0</v>
      </c>
      <c r="CX28" s="210">
        <f t="shared" si="236"/>
        <v>0</v>
      </c>
      <c r="CY28" s="210">
        <f t="shared" si="236"/>
        <v>0</v>
      </c>
      <c r="CZ28" s="210">
        <f t="shared" si="236"/>
        <v>0</v>
      </c>
      <c r="DA28" s="210">
        <f t="shared" si="236"/>
        <v>0</v>
      </c>
      <c r="DB28" s="209">
        <f t="shared" si="236"/>
        <v>0</v>
      </c>
      <c r="DC28" s="210">
        <f t="shared" si="236"/>
        <v>0</v>
      </c>
      <c r="DD28" s="210">
        <f t="shared" si="236"/>
        <v>0</v>
      </c>
      <c r="DE28" s="210">
        <f t="shared" si="236"/>
        <v>0</v>
      </c>
      <c r="DF28" s="210">
        <f t="shared" si="236"/>
        <v>0</v>
      </c>
      <c r="DG28" s="209">
        <f t="shared" ref="DG28:EL28" si="237">IF(DG27&gt;DG26,"+"&amp;(DG27-DG26),DG27-DG26)</f>
        <v>0</v>
      </c>
      <c r="DH28" s="210">
        <f t="shared" si="237"/>
        <v>0</v>
      </c>
      <c r="DI28" s="210">
        <f t="shared" si="237"/>
        <v>0</v>
      </c>
      <c r="DJ28" s="210">
        <f t="shared" si="237"/>
        <v>0</v>
      </c>
      <c r="DK28" s="210">
        <f t="shared" si="237"/>
        <v>0</v>
      </c>
      <c r="DL28" s="209">
        <f t="shared" si="237"/>
        <v>0</v>
      </c>
      <c r="DM28" s="210">
        <f t="shared" si="237"/>
        <v>0</v>
      </c>
      <c r="DN28" s="210">
        <f t="shared" si="237"/>
        <v>0</v>
      </c>
      <c r="DO28" s="210">
        <f t="shared" si="237"/>
        <v>0</v>
      </c>
      <c r="DP28" s="210">
        <f t="shared" si="237"/>
        <v>0</v>
      </c>
      <c r="DQ28" s="209">
        <f t="shared" si="237"/>
        <v>0</v>
      </c>
      <c r="DR28" s="210">
        <f t="shared" si="237"/>
        <v>0</v>
      </c>
      <c r="DS28" s="210">
        <f t="shared" si="237"/>
        <v>0</v>
      </c>
      <c r="DT28" s="210">
        <f t="shared" si="237"/>
        <v>0</v>
      </c>
      <c r="DU28" s="210">
        <f t="shared" si="237"/>
        <v>0</v>
      </c>
      <c r="DV28" s="209">
        <f t="shared" si="237"/>
        <v>0</v>
      </c>
      <c r="DW28" s="210">
        <f t="shared" si="237"/>
        <v>0</v>
      </c>
      <c r="DX28" s="210">
        <f t="shared" si="237"/>
        <v>0</v>
      </c>
      <c r="DY28" s="210">
        <f t="shared" si="237"/>
        <v>0</v>
      </c>
      <c r="DZ28" s="210">
        <f t="shared" si="237"/>
        <v>0</v>
      </c>
      <c r="EA28" s="209">
        <f t="shared" si="237"/>
        <v>0</v>
      </c>
      <c r="EB28" s="210">
        <f t="shared" si="237"/>
        <v>0</v>
      </c>
      <c r="EC28" s="210">
        <f t="shared" si="237"/>
        <v>0</v>
      </c>
      <c r="ED28" s="210">
        <f t="shared" si="237"/>
        <v>0</v>
      </c>
      <c r="EE28" s="210">
        <f t="shared" si="237"/>
        <v>0</v>
      </c>
      <c r="EF28" s="209">
        <f t="shared" si="237"/>
        <v>0</v>
      </c>
      <c r="EG28" s="210">
        <f t="shared" si="237"/>
        <v>0</v>
      </c>
      <c r="EH28" s="210">
        <f t="shared" si="237"/>
        <v>0</v>
      </c>
      <c r="EI28" s="210">
        <f t="shared" si="237"/>
        <v>0</v>
      </c>
      <c r="EJ28" s="210">
        <f t="shared" si="237"/>
        <v>0</v>
      </c>
      <c r="EK28" s="209">
        <f t="shared" si="237"/>
        <v>0</v>
      </c>
      <c r="EL28" s="210">
        <f t="shared" si="237"/>
        <v>0</v>
      </c>
      <c r="EM28" s="210">
        <f t="shared" ref="EM28:FR28" si="238">IF(EM27&gt;EM26,"+"&amp;(EM27-EM26),EM27-EM26)</f>
        <v>0</v>
      </c>
      <c r="EN28" s="210">
        <f t="shared" si="238"/>
        <v>0</v>
      </c>
      <c r="EO28" s="210">
        <f t="shared" si="238"/>
        <v>0</v>
      </c>
      <c r="EP28" s="209">
        <f t="shared" si="238"/>
        <v>0</v>
      </c>
      <c r="EQ28" s="210">
        <f t="shared" si="238"/>
        <v>0</v>
      </c>
      <c r="ER28" s="210">
        <f t="shared" si="238"/>
        <v>0</v>
      </c>
      <c r="ES28" s="210">
        <f t="shared" si="238"/>
        <v>0</v>
      </c>
      <c r="ET28" s="210">
        <f t="shared" si="238"/>
        <v>0</v>
      </c>
      <c r="EU28" s="209">
        <f t="shared" si="238"/>
        <v>0</v>
      </c>
      <c r="EV28" s="210">
        <f t="shared" si="238"/>
        <v>0</v>
      </c>
      <c r="EW28" s="210">
        <f t="shared" si="238"/>
        <v>0</v>
      </c>
      <c r="EX28" s="210">
        <f t="shared" si="238"/>
        <v>0</v>
      </c>
      <c r="EY28" s="210">
        <f t="shared" si="238"/>
        <v>0</v>
      </c>
      <c r="EZ28" s="209">
        <f t="shared" si="238"/>
        <v>0</v>
      </c>
      <c r="FA28" s="210">
        <f t="shared" si="238"/>
        <v>0</v>
      </c>
      <c r="FB28" s="210">
        <f t="shared" si="238"/>
        <v>0</v>
      </c>
      <c r="FC28" s="210">
        <f t="shared" si="238"/>
        <v>0</v>
      </c>
      <c r="FD28" s="210">
        <f t="shared" si="238"/>
        <v>0</v>
      </c>
      <c r="FE28" s="209">
        <f t="shared" si="238"/>
        <v>0</v>
      </c>
      <c r="FF28" s="210">
        <f t="shared" si="238"/>
        <v>0</v>
      </c>
      <c r="FG28" s="210">
        <f t="shared" si="238"/>
        <v>0</v>
      </c>
      <c r="FH28" s="210">
        <f t="shared" si="238"/>
        <v>0</v>
      </c>
      <c r="FI28" s="210">
        <f t="shared" si="238"/>
        <v>0</v>
      </c>
      <c r="FJ28" s="209">
        <f t="shared" si="238"/>
        <v>0</v>
      </c>
      <c r="FK28" s="210">
        <f t="shared" si="238"/>
        <v>0</v>
      </c>
      <c r="FL28" s="210">
        <f t="shared" si="238"/>
        <v>0</v>
      </c>
      <c r="FM28" s="210">
        <f t="shared" si="238"/>
        <v>0</v>
      </c>
      <c r="FN28" s="210">
        <f t="shared" si="238"/>
        <v>0</v>
      </c>
      <c r="FO28" s="209">
        <f t="shared" si="238"/>
        <v>0</v>
      </c>
      <c r="FP28" s="210">
        <f t="shared" si="238"/>
        <v>0</v>
      </c>
      <c r="FQ28" s="210">
        <f t="shared" si="238"/>
        <v>0</v>
      </c>
      <c r="FR28" s="210">
        <f t="shared" si="238"/>
        <v>0</v>
      </c>
      <c r="FS28" s="210">
        <f t="shared" ref="FS28:GX28" si="239">IF(FS27&gt;FS26,"+"&amp;(FS27-FS26),FS27-FS26)</f>
        <v>0</v>
      </c>
      <c r="FT28" s="209">
        <f t="shared" si="239"/>
        <v>0</v>
      </c>
      <c r="FU28" s="210">
        <f t="shared" si="239"/>
        <v>0</v>
      </c>
      <c r="FV28" s="210">
        <f t="shared" si="239"/>
        <v>0</v>
      </c>
      <c r="FW28" s="210">
        <f t="shared" si="239"/>
        <v>0</v>
      </c>
      <c r="FX28" s="210">
        <f t="shared" si="239"/>
        <v>0</v>
      </c>
      <c r="FY28" s="209">
        <f t="shared" si="239"/>
        <v>0</v>
      </c>
      <c r="FZ28" s="210">
        <f t="shared" si="239"/>
        <v>0</v>
      </c>
      <c r="GA28" s="210">
        <f t="shared" si="239"/>
        <v>0</v>
      </c>
      <c r="GB28" s="210">
        <f t="shared" si="239"/>
        <v>0</v>
      </c>
      <c r="GC28" s="210">
        <f t="shared" si="239"/>
        <v>0</v>
      </c>
      <c r="GD28" s="209">
        <f t="shared" si="239"/>
        <v>0</v>
      </c>
      <c r="GE28" s="210">
        <f t="shared" si="239"/>
        <v>0</v>
      </c>
      <c r="GF28" s="210">
        <f t="shared" si="239"/>
        <v>0</v>
      </c>
      <c r="GG28" s="210">
        <f t="shared" si="239"/>
        <v>0</v>
      </c>
      <c r="GH28" s="210">
        <f t="shared" si="239"/>
        <v>0</v>
      </c>
      <c r="GI28" s="209">
        <f t="shared" si="239"/>
        <v>0</v>
      </c>
      <c r="GJ28" s="210">
        <f t="shared" si="239"/>
        <v>0</v>
      </c>
      <c r="GK28" s="210">
        <f t="shared" si="239"/>
        <v>0</v>
      </c>
      <c r="GL28" s="210">
        <f t="shared" si="239"/>
        <v>0</v>
      </c>
      <c r="GM28" s="210">
        <f t="shared" si="239"/>
        <v>0</v>
      </c>
      <c r="GN28" s="209">
        <f t="shared" si="239"/>
        <v>0</v>
      </c>
      <c r="GO28" s="210">
        <f t="shared" si="239"/>
        <v>0</v>
      </c>
      <c r="GP28" s="210">
        <f t="shared" si="239"/>
        <v>0</v>
      </c>
      <c r="GQ28" s="210">
        <f t="shared" si="239"/>
        <v>0</v>
      </c>
      <c r="GR28" s="210">
        <f t="shared" si="239"/>
        <v>0</v>
      </c>
      <c r="GS28" s="209">
        <f t="shared" si="239"/>
        <v>0</v>
      </c>
      <c r="GT28" s="210">
        <f t="shared" si="239"/>
        <v>0</v>
      </c>
      <c r="GU28" s="210">
        <f t="shared" si="239"/>
        <v>0</v>
      </c>
      <c r="GV28" s="210">
        <f t="shared" si="239"/>
        <v>0</v>
      </c>
      <c r="GW28" s="210">
        <f t="shared" si="239"/>
        <v>0</v>
      </c>
      <c r="GX28" s="209">
        <f t="shared" si="239"/>
        <v>0</v>
      </c>
      <c r="GY28" s="210">
        <f>IF(GY27&gt;GY26,"+"&amp;(GY27-GY26),GY27-GY26)</f>
        <v>0</v>
      </c>
      <c r="GZ28" s="210">
        <f>IF(GZ27&gt;GZ26,"+"&amp;(GZ27-GZ26),GZ27-GZ26)</f>
        <v>0</v>
      </c>
      <c r="HA28" s="210">
        <f>IF(HA27&gt;HA26,"+"&amp;(HA27-HA26),HA27-HA26)</f>
        <v>0</v>
      </c>
      <c r="HB28" s="210">
        <f>IF(HB27&gt;HB26,"+"&amp;(HB27-HB26),HB27-HB26)</f>
        <v>0</v>
      </c>
      <c r="HC28" s="209">
        <f>IF(HC27&gt;HC26,"+"&amp;(HC27-HC26),HC27-HC26)</f>
        <v>0</v>
      </c>
    </row>
    <row r="29" spans="1:211" s="168" customFormat="1" ht="15" customHeight="1">
      <c r="A29" s="176" t="s">
        <v>112</v>
      </c>
      <c r="B29" s="177">
        <f t="shared" ref="B29:AT29" si="240">IF(B26&lt;&gt;0,ROUND(B27*100/B26,1)," ")</f>
        <v>16.8</v>
      </c>
      <c r="C29" s="177" t="e">
        <f t="shared" si="240"/>
        <v>#REF!</v>
      </c>
      <c r="D29" s="177">
        <f t="shared" si="240"/>
        <v>0</v>
      </c>
      <c r="E29" s="177" t="str">
        <f t="shared" si="240"/>
        <v xml:space="preserve"> </v>
      </c>
      <c r="F29" s="178" t="e">
        <f t="shared" si="240"/>
        <v>#REF!</v>
      </c>
      <c r="G29" s="177">
        <f t="shared" si="240"/>
        <v>16.8</v>
      </c>
      <c r="H29" s="177" t="e">
        <f t="shared" si="240"/>
        <v>#REF!</v>
      </c>
      <c r="I29" s="177">
        <f t="shared" si="240"/>
        <v>0</v>
      </c>
      <c r="J29" s="177" t="str">
        <f t="shared" si="240"/>
        <v xml:space="preserve"> </v>
      </c>
      <c r="K29" s="178" t="e">
        <f t="shared" si="240"/>
        <v>#REF!</v>
      </c>
      <c r="L29" s="177">
        <f t="shared" si="240"/>
        <v>0</v>
      </c>
      <c r="M29" s="177" t="str">
        <f t="shared" si="240"/>
        <v xml:space="preserve"> </v>
      </c>
      <c r="N29" s="177">
        <f t="shared" si="240"/>
        <v>0</v>
      </c>
      <c r="O29" s="177" t="str">
        <f t="shared" si="240"/>
        <v xml:space="preserve"> </v>
      </c>
      <c r="P29" s="179" t="e">
        <f t="shared" si="240"/>
        <v>#REF!</v>
      </c>
      <c r="Q29" s="177" t="str">
        <f t="shared" si="240"/>
        <v xml:space="preserve"> </v>
      </c>
      <c r="R29" s="177" t="str">
        <f t="shared" si="240"/>
        <v xml:space="preserve"> </v>
      </c>
      <c r="S29" s="177" t="str">
        <f t="shared" si="240"/>
        <v xml:space="preserve"> </v>
      </c>
      <c r="T29" s="177" t="str">
        <f t="shared" si="240"/>
        <v xml:space="preserve"> </v>
      </c>
      <c r="U29" s="179" t="str">
        <f t="shared" si="240"/>
        <v xml:space="preserve"> </v>
      </c>
      <c r="V29" s="177">
        <f t="shared" si="240"/>
        <v>0</v>
      </c>
      <c r="W29" s="177" t="str">
        <f t="shared" si="240"/>
        <v xml:space="preserve"> </v>
      </c>
      <c r="X29" s="177">
        <f t="shared" si="240"/>
        <v>0</v>
      </c>
      <c r="Y29" s="177" t="str">
        <f t="shared" si="240"/>
        <v xml:space="preserve"> </v>
      </c>
      <c r="Z29" s="179" t="e">
        <f t="shared" si="240"/>
        <v>#REF!</v>
      </c>
      <c r="AA29" s="177" t="str">
        <f t="shared" si="240"/>
        <v xml:space="preserve"> </v>
      </c>
      <c r="AB29" s="177" t="str">
        <f t="shared" si="240"/>
        <v xml:space="preserve"> </v>
      </c>
      <c r="AC29" s="177" t="str">
        <f t="shared" si="240"/>
        <v xml:space="preserve"> </v>
      </c>
      <c r="AD29" s="177" t="str">
        <f t="shared" si="240"/>
        <v xml:space="preserve"> </v>
      </c>
      <c r="AE29" s="179" t="str">
        <f t="shared" si="240"/>
        <v xml:space="preserve"> </v>
      </c>
      <c r="AF29" s="177">
        <f t="shared" si="240"/>
        <v>0</v>
      </c>
      <c r="AG29" s="177" t="str">
        <f t="shared" si="240"/>
        <v xml:space="preserve"> </v>
      </c>
      <c r="AH29" s="177">
        <f t="shared" si="240"/>
        <v>0</v>
      </c>
      <c r="AI29" s="177" t="str">
        <f t="shared" si="240"/>
        <v xml:space="preserve"> </v>
      </c>
      <c r="AJ29" s="179" t="e">
        <f t="shared" si="240"/>
        <v>#REF!</v>
      </c>
      <c r="AK29" s="177">
        <f t="shared" si="240"/>
        <v>254.6</v>
      </c>
      <c r="AL29" s="177" t="e">
        <f t="shared" si="240"/>
        <v>#REF!</v>
      </c>
      <c r="AM29" s="177">
        <f t="shared" si="240"/>
        <v>0</v>
      </c>
      <c r="AN29" s="177" t="str">
        <f t="shared" si="240"/>
        <v xml:space="preserve"> </v>
      </c>
      <c r="AO29" s="179" t="e">
        <f t="shared" si="240"/>
        <v>#REF!</v>
      </c>
      <c r="AP29" s="177" t="str">
        <f t="shared" si="240"/>
        <v xml:space="preserve"> </v>
      </c>
      <c r="AQ29" s="177" t="str">
        <f t="shared" si="240"/>
        <v xml:space="preserve"> </v>
      </c>
      <c r="AR29" s="177" t="str">
        <f t="shared" si="240"/>
        <v xml:space="preserve"> </v>
      </c>
      <c r="AS29" s="177" t="str">
        <f t="shared" si="240"/>
        <v xml:space="preserve"> </v>
      </c>
      <c r="AT29" s="178" t="str">
        <f t="shared" si="240"/>
        <v xml:space="preserve"> </v>
      </c>
      <c r="AU29" s="177" t="str">
        <f t="shared" ref="AU29:BZ29" si="241">IF(AU26&lt;&gt;0,ROUND(AU27*100/AU26,1)," ")</f>
        <v xml:space="preserve"> </v>
      </c>
      <c r="AV29" s="177" t="str">
        <f t="shared" si="241"/>
        <v xml:space="preserve"> </v>
      </c>
      <c r="AW29" s="177" t="str">
        <f t="shared" si="241"/>
        <v xml:space="preserve"> </v>
      </c>
      <c r="AX29" s="177" t="str">
        <f t="shared" si="241"/>
        <v xml:space="preserve"> </v>
      </c>
      <c r="AY29" s="179" t="str">
        <f t="shared" si="241"/>
        <v xml:space="preserve"> </v>
      </c>
      <c r="AZ29" s="177" t="str">
        <f t="shared" si="241"/>
        <v xml:space="preserve"> </v>
      </c>
      <c r="BA29" s="177" t="str">
        <f t="shared" si="241"/>
        <v xml:space="preserve"> </v>
      </c>
      <c r="BB29" s="177" t="str">
        <f t="shared" si="241"/>
        <v xml:space="preserve"> </v>
      </c>
      <c r="BC29" s="177" t="str">
        <f t="shared" si="241"/>
        <v xml:space="preserve"> </v>
      </c>
      <c r="BD29" s="179" t="str">
        <f t="shared" si="241"/>
        <v xml:space="preserve"> </v>
      </c>
      <c r="BE29" s="177" t="str">
        <f t="shared" si="241"/>
        <v xml:space="preserve"> </v>
      </c>
      <c r="BF29" s="177" t="str">
        <f t="shared" si="241"/>
        <v xml:space="preserve"> </v>
      </c>
      <c r="BG29" s="177" t="str">
        <f t="shared" si="241"/>
        <v xml:space="preserve"> </v>
      </c>
      <c r="BH29" s="177" t="str">
        <f t="shared" si="241"/>
        <v xml:space="preserve"> </v>
      </c>
      <c r="BI29" s="179" t="str">
        <f t="shared" si="241"/>
        <v xml:space="preserve"> </v>
      </c>
      <c r="BJ29" s="177" t="str">
        <f t="shared" si="241"/>
        <v xml:space="preserve"> </v>
      </c>
      <c r="BK29" s="177" t="str">
        <f t="shared" si="241"/>
        <v xml:space="preserve"> </v>
      </c>
      <c r="BL29" s="177" t="str">
        <f t="shared" si="241"/>
        <v xml:space="preserve"> </v>
      </c>
      <c r="BM29" s="177" t="str">
        <f t="shared" si="241"/>
        <v xml:space="preserve"> </v>
      </c>
      <c r="BN29" s="179" t="str">
        <f t="shared" si="241"/>
        <v xml:space="preserve"> </v>
      </c>
      <c r="BO29" s="177" t="str">
        <f t="shared" si="241"/>
        <v xml:space="preserve"> </v>
      </c>
      <c r="BP29" s="177" t="str">
        <f t="shared" si="241"/>
        <v xml:space="preserve"> </v>
      </c>
      <c r="BQ29" s="177" t="str">
        <f t="shared" si="241"/>
        <v xml:space="preserve"> </v>
      </c>
      <c r="BR29" s="177" t="str">
        <f t="shared" si="241"/>
        <v xml:space="preserve"> </v>
      </c>
      <c r="BS29" s="179" t="str">
        <f t="shared" si="241"/>
        <v xml:space="preserve"> </v>
      </c>
      <c r="BT29" s="177" t="str">
        <f t="shared" si="241"/>
        <v xml:space="preserve"> </v>
      </c>
      <c r="BU29" s="177" t="str">
        <f t="shared" si="241"/>
        <v xml:space="preserve"> </v>
      </c>
      <c r="BV29" s="177" t="str">
        <f t="shared" si="241"/>
        <v xml:space="preserve"> </v>
      </c>
      <c r="BW29" s="177" t="str">
        <f t="shared" si="241"/>
        <v xml:space="preserve"> </v>
      </c>
      <c r="BX29" s="179" t="str">
        <f t="shared" si="241"/>
        <v xml:space="preserve"> </v>
      </c>
      <c r="BY29" s="177" t="str">
        <f t="shared" si="241"/>
        <v xml:space="preserve"> </v>
      </c>
      <c r="BZ29" s="177" t="str">
        <f t="shared" si="241"/>
        <v xml:space="preserve"> </v>
      </c>
      <c r="CA29" s="177" t="str">
        <f t="shared" ref="CA29:DF29" si="242">IF(CA26&lt;&gt;0,ROUND(CA27*100/CA26,1)," ")</f>
        <v xml:space="preserve"> </v>
      </c>
      <c r="CB29" s="177" t="str">
        <f t="shared" si="242"/>
        <v xml:space="preserve"> </v>
      </c>
      <c r="CC29" s="179" t="str">
        <f t="shared" si="242"/>
        <v xml:space="preserve"> </v>
      </c>
      <c r="CD29" s="177" t="str">
        <f t="shared" si="242"/>
        <v xml:space="preserve"> </v>
      </c>
      <c r="CE29" s="177" t="str">
        <f t="shared" si="242"/>
        <v xml:space="preserve"> </v>
      </c>
      <c r="CF29" s="177" t="str">
        <f t="shared" si="242"/>
        <v xml:space="preserve"> </v>
      </c>
      <c r="CG29" s="177" t="str">
        <f t="shared" si="242"/>
        <v xml:space="preserve"> </v>
      </c>
      <c r="CH29" s="179" t="str">
        <f t="shared" si="242"/>
        <v xml:space="preserve"> </v>
      </c>
      <c r="CI29" s="177" t="str">
        <f t="shared" si="242"/>
        <v xml:space="preserve"> </v>
      </c>
      <c r="CJ29" s="177" t="str">
        <f t="shared" si="242"/>
        <v xml:space="preserve"> </v>
      </c>
      <c r="CK29" s="177" t="str">
        <f t="shared" si="242"/>
        <v xml:space="preserve"> </v>
      </c>
      <c r="CL29" s="177" t="str">
        <f t="shared" si="242"/>
        <v xml:space="preserve"> </v>
      </c>
      <c r="CM29" s="179" t="str">
        <f t="shared" si="242"/>
        <v xml:space="preserve"> </v>
      </c>
      <c r="CN29" s="177" t="str">
        <f t="shared" si="242"/>
        <v xml:space="preserve"> </v>
      </c>
      <c r="CO29" s="177" t="str">
        <f t="shared" si="242"/>
        <v xml:space="preserve"> </v>
      </c>
      <c r="CP29" s="177" t="str">
        <f t="shared" si="242"/>
        <v xml:space="preserve"> </v>
      </c>
      <c r="CQ29" s="177" t="str">
        <f t="shared" si="242"/>
        <v xml:space="preserve"> </v>
      </c>
      <c r="CR29" s="179" t="str">
        <f t="shared" si="242"/>
        <v xml:space="preserve"> </v>
      </c>
      <c r="CS29" s="177" t="str">
        <f t="shared" si="242"/>
        <v xml:space="preserve"> </v>
      </c>
      <c r="CT29" s="177" t="str">
        <f t="shared" si="242"/>
        <v xml:space="preserve"> </v>
      </c>
      <c r="CU29" s="177" t="str">
        <f t="shared" si="242"/>
        <v xml:space="preserve"> </v>
      </c>
      <c r="CV29" s="177" t="str">
        <f t="shared" si="242"/>
        <v xml:space="preserve"> </v>
      </c>
      <c r="CW29" s="179" t="str">
        <f t="shared" si="242"/>
        <v xml:space="preserve"> </v>
      </c>
      <c r="CX29" s="177" t="str">
        <f t="shared" si="242"/>
        <v xml:space="preserve"> </v>
      </c>
      <c r="CY29" s="177" t="str">
        <f t="shared" si="242"/>
        <v xml:space="preserve"> </v>
      </c>
      <c r="CZ29" s="177" t="str">
        <f t="shared" si="242"/>
        <v xml:space="preserve"> </v>
      </c>
      <c r="DA29" s="177" t="str">
        <f t="shared" si="242"/>
        <v xml:space="preserve"> </v>
      </c>
      <c r="DB29" s="179" t="str">
        <f t="shared" si="242"/>
        <v xml:space="preserve"> </v>
      </c>
      <c r="DC29" s="177" t="str">
        <f t="shared" si="242"/>
        <v xml:space="preserve"> </v>
      </c>
      <c r="DD29" s="177" t="str">
        <f t="shared" si="242"/>
        <v xml:space="preserve"> </v>
      </c>
      <c r="DE29" s="177" t="str">
        <f t="shared" si="242"/>
        <v xml:space="preserve"> </v>
      </c>
      <c r="DF29" s="177" t="str">
        <f t="shared" si="242"/>
        <v xml:space="preserve"> </v>
      </c>
      <c r="DG29" s="179" t="str">
        <f t="shared" ref="DG29:EL29" si="243">IF(DG26&lt;&gt;0,ROUND(DG27*100/DG26,1)," ")</f>
        <v xml:space="preserve"> </v>
      </c>
      <c r="DH29" s="177" t="str">
        <f t="shared" si="243"/>
        <v xml:space="preserve"> </v>
      </c>
      <c r="DI29" s="177" t="str">
        <f t="shared" si="243"/>
        <v xml:space="preserve"> </v>
      </c>
      <c r="DJ29" s="177" t="str">
        <f t="shared" si="243"/>
        <v xml:space="preserve"> </v>
      </c>
      <c r="DK29" s="177" t="str">
        <f t="shared" si="243"/>
        <v xml:space="preserve"> </v>
      </c>
      <c r="DL29" s="179" t="str">
        <f t="shared" si="243"/>
        <v xml:space="preserve"> </v>
      </c>
      <c r="DM29" s="177" t="str">
        <f t="shared" si="243"/>
        <v xml:space="preserve"> </v>
      </c>
      <c r="DN29" s="177" t="str">
        <f t="shared" si="243"/>
        <v xml:space="preserve"> </v>
      </c>
      <c r="DO29" s="177" t="str">
        <f t="shared" si="243"/>
        <v xml:space="preserve"> </v>
      </c>
      <c r="DP29" s="177" t="str">
        <f t="shared" si="243"/>
        <v xml:space="preserve"> </v>
      </c>
      <c r="DQ29" s="179" t="str">
        <f t="shared" si="243"/>
        <v xml:space="preserve"> </v>
      </c>
      <c r="DR29" s="177" t="str">
        <f t="shared" si="243"/>
        <v xml:space="preserve"> </v>
      </c>
      <c r="DS29" s="177" t="str">
        <f t="shared" si="243"/>
        <v xml:space="preserve"> </v>
      </c>
      <c r="DT29" s="177" t="str">
        <f t="shared" si="243"/>
        <v xml:space="preserve"> </v>
      </c>
      <c r="DU29" s="177" t="str">
        <f t="shared" si="243"/>
        <v xml:space="preserve"> </v>
      </c>
      <c r="DV29" s="179" t="str">
        <f t="shared" si="243"/>
        <v xml:space="preserve"> </v>
      </c>
      <c r="DW29" s="177" t="str">
        <f t="shared" si="243"/>
        <v xml:space="preserve"> </v>
      </c>
      <c r="DX29" s="177" t="str">
        <f t="shared" si="243"/>
        <v xml:space="preserve"> </v>
      </c>
      <c r="DY29" s="177" t="str">
        <f t="shared" si="243"/>
        <v xml:space="preserve"> </v>
      </c>
      <c r="DZ29" s="177" t="str">
        <f t="shared" si="243"/>
        <v xml:space="preserve"> </v>
      </c>
      <c r="EA29" s="179" t="str">
        <f t="shared" si="243"/>
        <v xml:space="preserve"> </v>
      </c>
      <c r="EB29" s="177" t="str">
        <f t="shared" si="243"/>
        <v xml:space="preserve"> </v>
      </c>
      <c r="EC29" s="177" t="str">
        <f t="shared" si="243"/>
        <v xml:space="preserve"> </v>
      </c>
      <c r="ED29" s="177" t="str">
        <f t="shared" si="243"/>
        <v xml:space="preserve"> </v>
      </c>
      <c r="EE29" s="177" t="str">
        <f t="shared" si="243"/>
        <v xml:space="preserve"> </v>
      </c>
      <c r="EF29" s="179" t="str">
        <f t="shared" si="243"/>
        <v xml:space="preserve"> </v>
      </c>
      <c r="EG29" s="177" t="str">
        <f t="shared" si="243"/>
        <v xml:space="preserve"> </v>
      </c>
      <c r="EH29" s="177" t="str">
        <f t="shared" si="243"/>
        <v xml:space="preserve"> </v>
      </c>
      <c r="EI29" s="177" t="str">
        <f t="shared" si="243"/>
        <v xml:space="preserve"> </v>
      </c>
      <c r="EJ29" s="177" t="str">
        <f t="shared" si="243"/>
        <v xml:space="preserve"> </v>
      </c>
      <c r="EK29" s="179" t="str">
        <f t="shared" si="243"/>
        <v xml:space="preserve"> </v>
      </c>
      <c r="EL29" s="177" t="str">
        <f t="shared" si="243"/>
        <v xml:space="preserve"> </v>
      </c>
      <c r="EM29" s="177" t="str">
        <f t="shared" ref="EM29:FR29" si="244">IF(EM26&lt;&gt;0,ROUND(EM27*100/EM26,1)," ")</f>
        <v xml:space="preserve"> </v>
      </c>
      <c r="EN29" s="177" t="str">
        <f t="shared" si="244"/>
        <v xml:space="preserve"> </v>
      </c>
      <c r="EO29" s="177" t="str">
        <f t="shared" si="244"/>
        <v xml:space="preserve"> </v>
      </c>
      <c r="EP29" s="179" t="str">
        <f t="shared" si="244"/>
        <v xml:space="preserve"> </v>
      </c>
      <c r="EQ29" s="177" t="str">
        <f t="shared" si="244"/>
        <v xml:space="preserve"> </v>
      </c>
      <c r="ER29" s="177" t="str">
        <f t="shared" si="244"/>
        <v xml:space="preserve"> </v>
      </c>
      <c r="ES29" s="177" t="str">
        <f t="shared" si="244"/>
        <v xml:space="preserve"> </v>
      </c>
      <c r="ET29" s="177" t="str">
        <f t="shared" si="244"/>
        <v xml:space="preserve"> </v>
      </c>
      <c r="EU29" s="179" t="str">
        <f t="shared" si="244"/>
        <v xml:space="preserve"> </v>
      </c>
      <c r="EV29" s="177" t="str">
        <f t="shared" si="244"/>
        <v xml:space="preserve"> </v>
      </c>
      <c r="EW29" s="177" t="str">
        <f t="shared" si="244"/>
        <v xml:space="preserve"> </v>
      </c>
      <c r="EX29" s="177" t="str">
        <f t="shared" si="244"/>
        <v xml:space="preserve"> </v>
      </c>
      <c r="EY29" s="177" t="str">
        <f t="shared" si="244"/>
        <v xml:space="preserve"> </v>
      </c>
      <c r="EZ29" s="179" t="str">
        <f t="shared" si="244"/>
        <v xml:space="preserve"> </v>
      </c>
      <c r="FA29" s="177" t="str">
        <f t="shared" si="244"/>
        <v xml:space="preserve"> </v>
      </c>
      <c r="FB29" s="177" t="str">
        <f t="shared" si="244"/>
        <v xml:space="preserve"> </v>
      </c>
      <c r="FC29" s="177" t="str">
        <f t="shared" si="244"/>
        <v xml:space="preserve"> </v>
      </c>
      <c r="FD29" s="177" t="str">
        <f t="shared" si="244"/>
        <v xml:space="preserve"> </v>
      </c>
      <c r="FE29" s="179" t="str">
        <f t="shared" si="244"/>
        <v xml:space="preserve"> </v>
      </c>
      <c r="FF29" s="177" t="str">
        <f t="shared" si="244"/>
        <v xml:space="preserve"> </v>
      </c>
      <c r="FG29" s="177" t="str">
        <f t="shared" si="244"/>
        <v xml:space="preserve"> </v>
      </c>
      <c r="FH29" s="177" t="str">
        <f t="shared" si="244"/>
        <v xml:space="preserve"> </v>
      </c>
      <c r="FI29" s="177" t="str">
        <f t="shared" si="244"/>
        <v xml:space="preserve"> </v>
      </c>
      <c r="FJ29" s="179" t="str">
        <f t="shared" si="244"/>
        <v xml:space="preserve"> </v>
      </c>
      <c r="FK29" s="177" t="str">
        <f t="shared" si="244"/>
        <v xml:space="preserve"> </v>
      </c>
      <c r="FL29" s="177" t="str">
        <f t="shared" si="244"/>
        <v xml:space="preserve"> </v>
      </c>
      <c r="FM29" s="177" t="str">
        <f t="shared" si="244"/>
        <v xml:space="preserve"> </v>
      </c>
      <c r="FN29" s="177" t="str">
        <f t="shared" si="244"/>
        <v xml:space="preserve"> </v>
      </c>
      <c r="FO29" s="179" t="str">
        <f t="shared" si="244"/>
        <v xml:space="preserve"> </v>
      </c>
      <c r="FP29" s="177" t="str">
        <f t="shared" si="244"/>
        <v xml:space="preserve"> </v>
      </c>
      <c r="FQ29" s="177" t="str">
        <f t="shared" si="244"/>
        <v xml:space="preserve"> </v>
      </c>
      <c r="FR29" s="177" t="str">
        <f t="shared" si="244"/>
        <v xml:space="preserve"> </v>
      </c>
      <c r="FS29" s="177" t="str">
        <f t="shared" ref="FS29:HC29" si="245">IF(FS26&lt;&gt;0,ROUND(FS27*100/FS26,1)," ")</f>
        <v xml:space="preserve"> </v>
      </c>
      <c r="FT29" s="179" t="str">
        <f t="shared" si="245"/>
        <v xml:space="preserve"> </v>
      </c>
      <c r="FU29" s="177" t="str">
        <f t="shared" si="245"/>
        <v xml:space="preserve"> </v>
      </c>
      <c r="FV29" s="177" t="str">
        <f t="shared" si="245"/>
        <v xml:space="preserve"> </v>
      </c>
      <c r="FW29" s="177" t="str">
        <f t="shared" si="245"/>
        <v xml:space="preserve"> </v>
      </c>
      <c r="FX29" s="177" t="str">
        <f t="shared" si="245"/>
        <v xml:space="preserve"> </v>
      </c>
      <c r="FY29" s="179" t="str">
        <f t="shared" si="245"/>
        <v xml:space="preserve"> </v>
      </c>
      <c r="FZ29" s="177" t="str">
        <f t="shared" si="245"/>
        <v xml:space="preserve"> </v>
      </c>
      <c r="GA29" s="177" t="str">
        <f t="shared" si="245"/>
        <v xml:space="preserve"> </v>
      </c>
      <c r="GB29" s="177" t="str">
        <f t="shared" si="245"/>
        <v xml:space="preserve"> </v>
      </c>
      <c r="GC29" s="177" t="str">
        <f t="shared" si="245"/>
        <v xml:space="preserve"> </v>
      </c>
      <c r="GD29" s="179" t="str">
        <f t="shared" si="245"/>
        <v xml:space="preserve"> </v>
      </c>
      <c r="GE29" s="177" t="str">
        <f t="shared" si="245"/>
        <v xml:space="preserve"> </v>
      </c>
      <c r="GF29" s="177" t="str">
        <f t="shared" si="245"/>
        <v xml:space="preserve"> </v>
      </c>
      <c r="GG29" s="177" t="str">
        <f t="shared" si="245"/>
        <v xml:space="preserve"> </v>
      </c>
      <c r="GH29" s="177" t="str">
        <f t="shared" si="245"/>
        <v xml:space="preserve"> </v>
      </c>
      <c r="GI29" s="179" t="str">
        <f t="shared" si="245"/>
        <v xml:space="preserve"> </v>
      </c>
      <c r="GJ29" s="177" t="str">
        <f t="shared" si="245"/>
        <v xml:space="preserve"> </v>
      </c>
      <c r="GK29" s="177" t="str">
        <f t="shared" si="245"/>
        <v xml:space="preserve"> </v>
      </c>
      <c r="GL29" s="177" t="str">
        <f t="shared" si="245"/>
        <v xml:space="preserve"> </v>
      </c>
      <c r="GM29" s="177" t="str">
        <f t="shared" si="245"/>
        <v xml:space="preserve"> </v>
      </c>
      <c r="GN29" s="179" t="str">
        <f t="shared" si="245"/>
        <v xml:space="preserve"> </v>
      </c>
      <c r="GO29" s="177" t="str">
        <f t="shared" si="245"/>
        <v xml:space="preserve"> </v>
      </c>
      <c r="GP29" s="177" t="str">
        <f t="shared" si="245"/>
        <v xml:space="preserve"> </v>
      </c>
      <c r="GQ29" s="177" t="str">
        <f t="shared" si="245"/>
        <v xml:space="preserve"> </v>
      </c>
      <c r="GR29" s="177" t="str">
        <f t="shared" si="245"/>
        <v xml:space="preserve"> </v>
      </c>
      <c r="GS29" s="179" t="str">
        <f t="shared" si="245"/>
        <v xml:space="preserve"> </v>
      </c>
      <c r="GT29" s="177" t="str">
        <f t="shared" si="245"/>
        <v xml:space="preserve"> </v>
      </c>
      <c r="GU29" s="177" t="str">
        <f t="shared" si="245"/>
        <v xml:space="preserve"> </v>
      </c>
      <c r="GV29" s="177" t="str">
        <f t="shared" si="245"/>
        <v xml:space="preserve"> </v>
      </c>
      <c r="GW29" s="177" t="str">
        <f t="shared" si="245"/>
        <v xml:space="preserve"> </v>
      </c>
      <c r="GX29" s="179" t="str">
        <f t="shared" si="245"/>
        <v xml:space="preserve"> </v>
      </c>
      <c r="GY29" s="177" t="str">
        <f t="shared" si="245"/>
        <v xml:space="preserve"> </v>
      </c>
      <c r="GZ29" s="177" t="str">
        <f t="shared" si="245"/>
        <v xml:space="preserve"> </v>
      </c>
      <c r="HA29" s="177" t="str">
        <f t="shared" si="245"/>
        <v xml:space="preserve"> </v>
      </c>
      <c r="HB29" s="177" t="str">
        <f t="shared" si="245"/>
        <v xml:space="preserve"> </v>
      </c>
      <c r="HC29" s="179" t="str">
        <f t="shared" si="245"/>
        <v xml:space="preserve"> </v>
      </c>
    </row>
    <row r="30" spans="1:211" s="171" customFormat="1" ht="15" customHeight="1">
      <c r="A30" s="169" t="s">
        <v>136</v>
      </c>
      <c r="B30" s="170">
        <f t="shared" ref="B30:E31" si="246">G30+AP30</f>
        <v>0</v>
      </c>
      <c r="C30" s="170">
        <f t="shared" si="246"/>
        <v>0</v>
      </c>
      <c r="D30" s="170">
        <f t="shared" si="246"/>
        <v>343125</v>
      </c>
      <c r="E30" s="170">
        <f t="shared" si="246"/>
        <v>0</v>
      </c>
      <c r="F30" s="158">
        <f>B30+C30+D30+E30</f>
        <v>343125</v>
      </c>
      <c r="G30" s="170">
        <f t="shared" ref="G30:J31" si="247">L30+Q30+V30+AA30+AF30+AK30</f>
        <v>0</v>
      </c>
      <c r="H30" s="170">
        <f t="shared" si="247"/>
        <v>0</v>
      </c>
      <c r="I30" s="170">
        <f t="shared" si="247"/>
        <v>343125</v>
      </c>
      <c r="J30" s="170">
        <f t="shared" si="247"/>
        <v>0</v>
      </c>
      <c r="K30" s="158">
        <f>G30+H30+I30+J30</f>
        <v>343125</v>
      </c>
      <c r="L30" s="214"/>
      <c r="M30" s="214"/>
      <c r="N30" s="214">
        <v>71200</v>
      </c>
      <c r="O30" s="214"/>
      <c r="P30" s="159">
        <f>L30+M30+N30+O30</f>
        <v>71200</v>
      </c>
      <c r="Q30" s="214"/>
      <c r="R30" s="214"/>
      <c r="S30" s="214">
        <v>135020</v>
      </c>
      <c r="T30" s="214"/>
      <c r="U30" s="159">
        <f>Q30+R30+S30+T30</f>
        <v>135020</v>
      </c>
      <c r="V30" s="214"/>
      <c r="W30" s="214"/>
      <c r="X30" s="214"/>
      <c r="Y30" s="214"/>
      <c r="Z30" s="159">
        <f>V30+W30+X30+Y30</f>
        <v>0</v>
      </c>
      <c r="AA30" s="214"/>
      <c r="AB30" s="214"/>
      <c r="AC30" s="214">
        <v>95655</v>
      </c>
      <c r="AD30" s="214"/>
      <c r="AE30" s="159">
        <f>AA30+AB30+AC30+AD30</f>
        <v>95655</v>
      </c>
      <c r="AF30" s="214"/>
      <c r="AG30" s="214"/>
      <c r="AH30" s="214">
        <v>41250</v>
      </c>
      <c r="AI30" s="214"/>
      <c r="AJ30" s="159">
        <f>AF30+AG30+AH30+AI30</f>
        <v>41250</v>
      </c>
      <c r="AK30" s="214"/>
      <c r="AL30" s="214"/>
      <c r="AM30" s="214"/>
      <c r="AN30" s="214"/>
      <c r="AO30" s="159">
        <f>AK30+AL30+AM30+AN30</f>
        <v>0</v>
      </c>
      <c r="AP30" s="170">
        <f t="shared" ref="AP30:AS31" si="248">AU30+AZ30+BE30+BJ30+BO30+BT30+BY30+CD30+CI30+CN30+CS30+CX30+DC30+DH30+DM30+DR30+DW30+EB30+EG30+EL30+EQ30+EV30+FA30+FF30+FK30+FP30+FU30+FZ30+GE30+GJ30+GO30+GT30+GY30</f>
        <v>0</v>
      </c>
      <c r="AQ30" s="170">
        <f t="shared" si="248"/>
        <v>0</v>
      </c>
      <c r="AR30" s="170">
        <f t="shared" si="248"/>
        <v>0</v>
      </c>
      <c r="AS30" s="170">
        <f t="shared" si="248"/>
        <v>0</v>
      </c>
      <c r="AT30" s="158">
        <f>AP30+AQ30+AR30+AS30</f>
        <v>0</v>
      </c>
      <c r="AU30" s="214"/>
      <c r="AV30" s="214"/>
      <c r="AW30" s="214"/>
      <c r="AX30" s="214"/>
      <c r="AY30" s="159">
        <f>AU30+AV30+AW30+AX30</f>
        <v>0</v>
      </c>
      <c r="AZ30" s="214"/>
      <c r="BA30" s="214"/>
      <c r="BB30" s="214"/>
      <c r="BC30" s="214"/>
      <c r="BD30" s="159">
        <f>AZ30+BA30+BB30+BC30</f>
        <v>0</v>
      </c>
      <c r="BE30" s="214"/>
      <c r="BF30" s="214"/>
      <c r="BG30" s="214"/>
      <c r="BH30" s="214"/>
      <c r="BI30" s="159">
        <f>BE30+BF30+BG30+BH30</f>
        <v>0</v>
      </c>
      <c r="BJ30" s="214"/>
      <c r="BK30" s="214"/>
      <c r="BL30" s="214"/>
      <c r="BM30" s="214"/>
      <c r="BN30" s="159">
        <f>BJ30+BK30+BL30+BM30</f>
        <v>0</v>
      </c>
      <c r="BO30" s="214"/>
      <c r="BP30" s="214"/>
      <c r="BQ30" s="214"/>
      <c r="BR30" s="214"/>
      <c r="BS30" s="159">
        <f>BO30+BP30+BQ30+BR30</f>
        <v>0</v>
      </c>
      <c r="BT30" s="214"/>
      <c r="BU30" s="214"/>
      <c r="BV30" s="214"/>
      <c r="BW30" s="214"/>
      <c r="BX30" s="159">
        <f>BT30+BU30+BV30+BW30</f>
        <v>0</v>
      </c>
      <c r="BY30" s="214"/>
      <c r="BZ30" s="214"/>
      <c r="CA30" s="214"/>
      <c r="CB30" s="214"/>
      <c r="CC30" s="159">
        <f>BY30+BZ30+CA30+CB30</f>
        <v>0</v>
      </c>
      <c r="CD30" s="214"/>
      <c r="CE30" s="214"/>
      <c r="CF30" s="214"/>
      <c r="CG30" s="214"/>
      <c r="CH30" s="159">
        <f>CD30+CE30+CF30+CG30</f>
        <v>0</v>
      </c>
      <c r="CI30" s="214"/>
      <c r="CJ30" s="214"/>
      <c r="CK30" s="214"/>
      <c r="CL30" s="214"/>
      <c r="CM30" s="159">
        <f>CI30+CJ30+CK30+CL30</f>
        <v>0</v>
      </c>
      <c r="CN30" s="214"/>
      <c r="CO30" s="214"/>
      <c r="CP30" s="214"/>
      <c r="CQ30" s="214"/>
      <c r="CR30" s="159">
        <f>CN30+CO30+CP30+CQ30</f>
        <v>0</v>
      </c>
      <c r="CS30" s="214"/>
      <c r="CT30" s="214"/>
      <c r="CU30" s="214"/>
      <c r="CV30" s="214"/>
      <c r="CW30" s="159">
        <f>CS30+CT30+CU30+CV30</f>
        <v>0</v>
      </c>
      <c r="CX30" s="214"/>
      <c r="CY30" s="214"/>
      <c r="CZ30" s="214"/>
      <c r="DA30" s="214"/>
      <c r="DB30" s="159">
        <f>CX30+CY30+CZ30+DA30</f>
        <v>0</v>
      </c>
      <c r="DC30" s="214"/>
      <c r="DD30" s="214"/>
      <c r="DE30" s="214"/>
      <c r="DF30" s="214"/>
      <c r="DG30" s="159">
        <f>DC30+DD30+DE30+DF30</f>
        <v>0</v>
      </c>
      <c r="DH30" s="214"/>
      <c r="DI30" s="214"/>
      <c r="DJ30" s="214"/>
      <c r="DK30" s="214"/>
      <c r="DL30" s="159">
        <f>DH30+DI30+DJ30+DK30</f>
        <v>0</v>
      </c>
      <c r="DM30" s="214"/>
      <c r="DN30" s="214"/>
      <c r="DO30" s="214"/>
      <c r="DP30" s="214"/>
      <c r="DQ30" s="159">
        <f>DM30+DN30+DO30+DP30</f>
        <v>0</v>
      </c>
      <c r="DR30" s="214"/>
      <c r="DS30" s="214"/>
      <c r="DT30" s="214"/>
      <c r="DU30" s="214"/>
      <c r="DV30" s="159">
        <f>DR30+DS30+DT30+DU30</f>
        <v>0</v>
      </c>
      <c r="DW30" s="214"/>
      <c r="DX30" s="214"/>
      <c r="DY30" s="214"/>
      <c r="DZ30" s="214"/>
      <c r="EA30" s="159">
        <f>DW30+DX30+DY30+DZ30</f>
        <v>0</v>
      </c>
      <c r="EB30" s="214"/>
      <c r="EC30" s="214"/>
      <c r="ED30" s="214"/>
      <c r="EE30" s="214"/>
      <c r="EF30" s="159">
        <f>EB30+EC30+ED30+EE30</f>
        <v>0</v>
      </c>
      <c r="EG30" s="214"/>
      <c r="EH30" s="214"/>
      <c r="EI30" s="214"/>
      <c r="EJ30" s="214"/>
      <c r="EK30" s="159">
        <f>EG30+EH30+EI30+EJ30</f>
        <v>0</v>
      </c>
      <c r="EL30" s="214"/>
      <c r="EM30" s="214"/>
      <c r="EN30" s="214"/>
      <c r="EO30" s="214"/>
      <c r="EP30" s="159">
        <f>EL30+EM30+EN30+EO30</f>
        <v>0</v>
      </c>
      <c r="EQ30" s="214"/>
      <c r="ER30" s="214"/>
      <c r="ES30" s="214"/>
      <c r="ET30" s="214"/>
      <c r="EU30" s="159">
        <f>EQ30+ER30+ES30+ET30</f>
        <v>0</v>
      </c>
      <c r="EV30" s="214"/>
      <c r="EW30" s="214"/>
      <c r="EX30" s="214"/>
      <c r="EY30" s="214"/>
      <c r="EZ30" s="159">
        <f>EV30+EW30+EX30+EY30</f>
        <v>0</v>
      </c>
      <c r="FA30" s="214"/>
      <c r="FB30" s="214"/>
      <c r="FC30" s="214"/>
      <c r="FD30" s="214"/>
      <c r="FE30" s="159">
        <f>FA30+FB30+FC30+FD30</f>
        <v>0</v>
      </c>
      <c r="FF30" s="214"/>
      <c r="FG30" s="214"/>
      <c r="FH30" s="214"/>
      <c r="FI30" s="214"/>
      <c r="FJ30" s="159">
        <f>FF30+FG30+FH30+FI30</f>
        <v>0</v>
      </c>
      <c r="FK30" s="214"/>
      <c r="FL30" s="214"/>
      <c r="FM30" s="214"/>
      <c r="FN30" s="214"/>
      <c r="FO30" s="159">
        <f>FK30+FL30+FM30+FN30</f>
        <v>0</v>
      </c>
      <c r="FP30" s="214"/>
      <c r="FQ30" s="214"/>
      <c r="FR30" s="214"/>
      <c r="FS30" s="214"/>
      <c r="FT30" s="159">
        <f>FP30+FQ30+FR30+FS30</f>
        <v>0</v>
      </c>
      <c r="FU30" s="214"/>
      <c r="FV30" s="214"/>
      <c r="FW30" s="214"/>
      <c r="FX30" s="214"/>
      <c r="FY30" s="159">
        <f>FU30+FV30+FW30+FX30</f>
        <v>0</v>
      </c>
      <c r="FZ30" s="214"/>
      <c r="GA30" s="214"/>
      <c r="GB30" s="214"/>
      <c r="GC30" s="214"/>
      <c r="GD30" s="159">
        <f>FZ30+GA30+GB30+GC30</f>
        <v>0</v>
      </c>
      <c r="GE30" s="214"/>
      <c r="GF30" s="214"/>
      <c r="GG30" s="214"/>
      <c r="GH30" s="214"/>
      <c r="GI30" s="159">
        <f>GE30+GF30+GG30+GH30</f>
        <v>0</v>
      </c>
      <c r="GJ30" s="214"/>
      <c r="GK30" s="214"/>
      <c r="GL30" s="214"/>
      <c r="GM30" s="214"/>
      <c r="GN30" s="159">
        <f>GJ30+GK30+GL30+GM30</f>
        <v>0</v>
      </c>
      <c r="GO30" s="214"/>
      <c r="GP30" s="214"/>
      <c r="GQ30" s="214"/>
      <c r="GR30" s="214"/>
      <c r="GS30" s="159">
        <f>GO30+GP30+GQ30+GR30</f>
        <v>0</v>
      </c>
      <c r="GT30" s="214"/>
      <c r="GU30" s="214"/>
      <c r="GV30" s="214"/>
      <c r="GW30" s="214"/>
      <c r="GX30" s="159">
        <f>GT30+GU30+GV30+GW30</f>
        <v>0</v>
      </c>
      <c r="GY30" s="214"/>
      <c r="GZ30" s="214"/>
      <c r="HA30" s="214"/>
      <c r="HB30" s="214"/>
      <c r="HC30" s="159">
        <f>GY30+GZ30+HA30+HB30</f>
        <v>0</v>
      </c>
    </row>
    <row r="31" spans="1:211" s="171" customFormat="1" ht="15" customHeight="1">
      <c r="A31" s="172" t="s">
        <v>135</v>
      </c>
      <c r="B31" s="173">
        <f t="shared" si="246"/>
        <v>0</v>
      </c>
      <c r="C31" s="173" t="e">
        <f t="shared" si="246"/>
        <v>#REF!</v>
      </c>
      <c r="D31" s="173">
        <f t="shared" si="246"/>
        <v>0</v>
      </c>
      <c r="E31" s="173">
        <f t="shared" si="246"/>
        <v>0</v>
      </c>
      <c r="F31" s="174" t="e">
        <f>B31+C31+D31+E31</f>
        <v>#REF!</v>
      </c>
      <c r="G31" s="173">
        <f t="shared" si="247"/>
        <v>0</v>
      </c>
      <c r="H31" s="173" t="e">
        <f t="shared" si="247"/>
        <v>#REF!</v>
      </c>
      <c r="I31" s="173">
        <f t="shared" si="247"/>
        <v>0</v>
      </c>
      <c r="J31" s="173">
        <f t="shared" si="247"/>
        <v>0</v>
      </c>
      <c r="K31" s="174" t="e">
        <f>G31+H31+I31+J31</f>
        <v>#REF!</v>
      </c>
      <c r="L31" s="215"/>
      <c r="M31" s="161" t="e">
        <f>P31-L31-N31-O31</f>
        <v>#REF!</v>
      </c>
      <c r="N31" s="215"/>
      <c r="O31" s="215"/>
      <c r="P31" s="163" t="e">
        <f>#REF!</f>
        <v>#REF!</v>
      </c>
      <c r="Q31" s="215"/>
      <c r="R31" s="161" t="e">
        <f>U31-Q31-S31-T31</f>
        <v>#REF!</v>
      </c>
      <c r="S31" s="215"/>
      <c r="T31" s="215"/>
      <c r="U31" s="163" t="e">
        <f>#REF!</f>
        <v>#REF!</v>
      </c>
      <c r="V31" s="215"/>
      <c r="W31" s="161" t="e">
        <f>Z31-V31-X31-Y31</f>
        <v>#REF!</v>
      </c>
      <c r="X31" s="215"/>
      <c r="Y31" s="215"/>
      <c r="Z31" s="163" t="e">
        <f>#REF!</f>
        <v>#REF!</v>
      </c>
      <c r="AA31" s="215"/>
      <c r="AB31" s="161" t="e">
        <f>AE31-AA31-AC31-AD31</f>
        <v>#REF!</v>
      </c>
      <c r="AC31" s="215"/>
      <c r="AD31" s="215"/>
      <c r="AE31" s="163" t="e">
        <f>#REF!</f>
        <v>#REF!</v>
      </c>
      <c r="AF31" s="215"/>
      <c r="AG31" s="161" t="e">
        <f>AJ31-AF31-AH31-AI31</f>
        <v>#REF!</v>
      </c>
      <c r="AH31" s="215"/>
      <c r="AI31" s="215"/>
      <c r="AJ31" s="163" t="e">
        <f>#REF!</f>
        <v>#REF!</v>
      </c>
      <c r="AK31" s="215"/>
      <c r="AL31" s="161" t="e">
        <f>AO31-AK31-AM31-AN31</f>
        <v>#REF!</v>
      </c>
      <c r="AM31" s="215"/>
      <c r="AN31" s="215"/>
      <c r="AO31" s="163" t="e">
        <f>#REF!</f>
        <v>#REF!</v>
      </c>
      <c r="AP31" s="173">
        <f t="shared" si="248"/>
        <v>0</v>
      </c>
      <c r="AQ31" s="173">
        <f t="shared" si="248"/>
        <v>0</v>
      </c>
      <c r="AR31" s="173">
        <f t="shared" si="248"/>
        <v>0</v>
      </c>
      <c r="AS31" s="173">
        <f t="shared" si="248"/>
        <v>0</v>
      </c>
      <c r="AT31" s="174">
        <f>AP31+AQ31+AR31+AS31</f>
        <v>0</v>
      </c>
      <c r="AU31" s="215"/>
      <c r="AV31" s="161">
        <f>AY31-AU31-AW31-AX31</f>
        <v>0</v>
      </c>
      <c r="AW31" s="215"/>
      <c r="AX31" s="215"/>
      <c r="AY31" s="163"/>
      <c r="AZ31" s="215"/>
      <c r="BA31" s="161">
        <f>BD31-AZ31-BB31-BC31</f>
        <v>0</v>
      </c>
      <c r="BB31" s="215"/>
      <c r="BC31" s="215"/>
      <c r="BD31" s="163"/>
      <c r="BE31" s="215"/>
      <c r="BF31" s="161">
        <f>BI31-BE31-BG31-BH31</f>
        <v>0</v>
      </c>
      <c r="BG31" s="215"/>
      <c r="BH31" s="215"/>
      <c r="BI31" s="163"/>
      <c r="BJ31" s="215"/>
      <c r="BK31" s="161">
        <f>BN31-BJ31-BL31-BM31</f>
        <v>0</v>
      </c>
      <c r="BL31" s="215"/>
      <c r="BM31" s="215"/>
      <c r="BN31" s="163"/>
      <c r="BO31" s="215"/>
      <c r="BP31" s="161">
        <f>BS31-BO31-BQ31-BR31</f>
        <v>0</v>
      </c>
      <c r="BQ31" s="215"/>
      <c r="BR31" s="215"/>
      <c r="BS31" s="163"/>
      <c r="BT31" s="215"/>
      <c r="BU31" s="161">
        <f>BX31-BT31-BV31-BW31</f>
        <v>0</v>
      </c>
      <c r="BV31" s="215"/>
      <c r="BW31" s="215"/>
      <c r="BX31" s="163"/>
      <c r="BY31" s="215"/>
      <c r="BZ31" s="161">
        <f>CC31-BY31-CA31-CB31</f>
        <v>0</v>
      </c>
      <c r="CA31" s="215"/>
      <c r="CB31" s="215"/>
      <c r="CC31" s="163"/>
      <c r="CD31" s="215"/>
      <c r="CE31" s="161">
        <f>CH31-CD31-CF31-CG31</f>
        <v>0</v>
      </c>
      <c r="CF31" s="215"/>
      <c r="CG31" s="215"/>
      <c r="CH31" s="163"/>
      <c r="CI31" s="215"/>
      <c r="CJ31" s="161">
        <f>CM31-CI31-CK31-CL31</f>
        <v>0</v>
      </c>
      <c r="CK31" s="215"/>
      <c r="CL31" s="215"/>
      <c r="CM31" s="163"/>
      <c r="CN31" s="215"/>
      <c r="CO31" s="161">
        <f>CR31-CN31-CP31-CQ31</f>
        <v>0</v>
      </c>
      <c r="CP31" s="215"/>
      <c r="CQ31" s="215"/>
      <c r="CR31" s="163"/>
      <c r="CS31" s="215"/>
      <c r="CT31" s="161">
        <f>CW31-CS31-CU31-CV31</f>
        <v>0</v>
      </c>
      <c r="CU31" s="215"/>
      <c r="CV31" s="215"/>
      <c r="CW31" s="163"/>
      <c r="CX31" s="215"/>
      <c r="CY31" s="161">
        <f>DB31-CX31-CZ31-DA31</f>
        <v>0</v>
      </c>
      <c r="CZ31" s="215"/>
      <c r="DA31" s="215"/>
      <c r="DB31" s="163"/>
      <c r="DC31" s="215"/>
      <c r="DD31" s="161">
        <f>DG31-DC31-DE31-DF31</f>
        <v>0</v>
      </c>
      <c r="DE31" s="215"/>
      <c r="DF31" s="215"/>
      <c r="DG31" s="163"/>
      <c r="DH31" s="215"/>
      <c r="DI31" s="161">
        <f>DL31-DH31-DJ31-DK31</f>
        <v>0</v>
      </c>
      <c r="DJ31" s="215"/>
      <c r="DK31" s="215"/>
      <c r="DL31" s="163"/>
      <c r="DM31" s="215"/>
      <c r="DN31" s="161">
        <f>DQ31-DM31-DO31-DP31</f>
        <v>0</v>
      </c>
      <c r="DO31" s="215"/>
      <c r="DP31" s="215"/>
      <c r="DQ31" s="163"/>
      <c r="DR31" s="215"/>
      <c r="DS31" s="161">
        <f>DV31-DR31-DT31-DU31</f>
        <v>0</v>
      </c>
      <c r="DT31" s="215"/>
      <c r="DU31" s="215"/>
      <c r="DV31" s="163"/>
      <c r="DW31" s="215"/>
      <c r="DX31" s="161">
        <f>EA31-DW31-DY31-DZ31</f>
        <v>0</v>
      </c>
      <c r="DY31" s="215"/>
      <c r="DZ31" s="215"/>
      <c r="EA31" s="163"/>
      <c r="EB31" s="215"/>
      <c r="EC31" s="161">
        <f>EF31-EB31-ED31-EE31</f>
        <v>0</v>
      </c>
      <c r="ED31" s="215"/>
      <c r="EE31" s="215"/>
      <c r="EF31" s="163"/>
      <c r="EG31" s="215"/>
      <c r="EH31" s="161">
        <f>EK31-EG31-EI31-EJ31</f>
        <v>0</v>
      </c>
      <c r="EI31" s="215"/>
      <c r="EJ31" s="215"/>
      <c r="EK31" s="163"/>
      <c r="EL31" s="215"/>
      <c r="EM31" s="161">
        <f>EP31-EL31-EN31-EO31</f>
        <v>0</v>
      </c>
      <c r="EN31" s="215"/>
      <c r="EO31" s="215"/>
      <c r="EP31" s="163"/>
      <c r="EQ31" s="215"/>
      <c r="ER31" s="161">
        <f>EU31-EQ31-ES31-ET31</f>
        <v>0</v>
      </c>
      <c r="ES31" s="215"/>
      <c r="ET31" s="215"/>
      <c r="EU31" s="163"/>
      <c r="EV31" s="215"/>
      <c r="EW31" s="161">
        <f>EZ31-EV31-EX31-EY31</f>
        <v>0</v>
      </c>
      <c r="EX31" s="215"/>
      <c r="EY31" s="215"/>
      <c r="EZ31" s="163"/>
      <c r="FA31" s="215"/>
      <c r="FB31" s="161">
        <f>FE31-FA31-FC31-FD31</f>
        <v>0</v>
      </c>
      <c r="FC31" s="215"/>
      <c r="FD31" s="215"/>
      <c r="FE31" s="163"/>
      <c r="FF31" s="215"/>
      <c r="FG31" s="161">
        <f>FJ31-FF31-FH31-FI31</f>
        <v>0</v>
      </c>
      <c r="FH31" s="215"/>
      <c r="FI31" s="215"/>
      <c r="FJ31" s="163"/>
      <c r="FK31" s="215"/>
      <c r="FL31" s="161">
        <f>FO31-FK31-FM31-FN31</f>
        <v>0</v>
      </c>
      <c r="FM31" s="215"/>
      <c r="FN31" s="215"/>
      <c r="FO31" s="163"/>
      <c r="FP31" s="215"/>
      <c r="FQ31" s="161">
        <f>FT31-FP31-FR31-FS31</f>
        <v>0</v>
      </c>
      <c r="FR31" s="215"/>
      <c r="FS31" s="215"/>
      <c r="FT31" s="163"/>
      <c r="FU31" s="215"/>
      <c r="FV31" s="161">
        <f>FY31-FU31-FW31-FX31</f>
        <v>0</v>
      </c>
      <c r="FW31" s="215"/>
      <c r="FX31" s="215"/>
      <c r="FY31" s="163"/>
      <c r="FZ31" s="215"/>
      <c r="GA31" s="161">
        <f>GD31-FZ31-GB31-GC31</f>
        <v>0</v>
      </c>
      <c r="GB31" s="215"/>
      <c r="GC31" s="215"/>
      <c r="GD31" s="163"/>
      <c r="GE31" s="215"/>
      <c r="GF31" s="161">
        <f>GI31-GE31-GG31-GH31</f>
        <v>0</v>
      </c>
      <c r="GG31" s="215"/>
      <c r="GH31" s="215"/>
      <c r="GI31" s="163"/>
      <c r="GJ31" s="215"/>
      <c r="GK31" s="161">
        <f>GN31-GJ31-GL31-GM31</f>
        <v>0</v>
      </c>
      <c r="GL31" s="215"/>
      <c r="GM31" s="215"/>
      <c r="GN31" s="163"/>
      <c r="GO31" s="215"/>
      <c r="GP31" s="161">
        <f>GS31-GO31-GQ31-GR31</f>
        <v>0</v>
      </c>
      <c r="GQ31" s="215"/>
      <c r="GR31" s="215"/>
      <c r="GS31" s="163"/>
      <c r="GT31" s="215"/>
      <c r="GU31" s="161">
        <f>GX31-GT31-GV31-GW31</f>
        <v>0</v>
      </c>
      <c r="GV31" s="215"/>
      <c r="GW31" s="215"/>
      <c r="GX31" s="163"/>
      <c r="GY31" s="215"/>
      <c r="GZ31" s="161">
        <f>HC31-GY31-HA31-HB31</f>
        <v>0</v>
      </c>
      <c r="HA31" s="215"/>
      <c r="HB31" s="215"/>
      <c r="HC31" s="163"/>
    </row>
    <row r="32" spans="1:211" s="175" customFormat="1" ht="15" customHeight="1">
      <c r="A32" s="126" t="s">
        <v>129</v>
      </c>
      <c r="B32" s="210">
        <f t="shared" ref="B32:AT32" si="249">IF(B31&gt;B30,"+"&amp;(B31-B30),B31-B30)</f>
        <v>0</v>
      </c>
      <c r="C32" s="210" t="e">
        <f t="shared" si="249"/>
        <v>#REF!</v>
      </c>
      <c r="D32" s="210">
        <f t="shared" si="249"/>
        <v>-343125</v>
      </c>
      <c r="E32" s="210">
        <f t="shared" si="249"/>
        <v>0</v>
      </c>
      <c r="F32" s="208" t="e">
        <f t="shared" si="249"/>
        <v>#REF!</v>
      </c>
      <c r="G32" s="210">
        <f t="shared" si="249"/>
        <v>0</v>
      </c>
      <c r="H32" s="210" t="e">
        <f t="shared" si="249"/>
        <v>#REF!</v>
      </c>
      <c r="I32" s="210">
        <f t="shared" si="249"/>
        <v>-343125</v>
      </c>
      <c r="J32" s="210">
        <f t="shared" si="249"/>
        <v>0</v>
      </c>
      <c r="K32" s="208" t="e">
        <f t="shared" si="249"/>
        <v>#REF!</v>
      </c>
      <c r="L32" s="210">
        <f t="shared" si="249"/>
        <v>0</v>
      </c>
      <c r="M32" s="210" t="e">
        <f t="shared" si="249"/>
        <v>#REF!</v>
      </c>
      <c r="N32" s="210">
        <f t="shared" si="249"/>
        <v>-71200</v>
      </c>
      <c r="O32" s="210">
        <f t="shared" si="249"/>
        <v>0</v>
      </c>
      <c r="P32" s="209" t="e">
        <f t="shared" si="249"/>
        <v>#REF!</v>
      </c>
      <c r="Q32" s="210">
        <f t="shared" si="249"/>
        <v>0</v>
      </c>
      <c r="R32" s="210" t="e">
        <f t="shared" si="249"/>
        <v>#REF!</v>
      </c>
      <c r="S32" s="210">
        <f t="shared" si="249"/>
        <v>-135020</v>
      </c>
      <c r="T32" s="210">
        <f t="shared" si="249"/>
        <v>0</v>
      </c>
      <c r="U32" s="209" t="e">
        <f t="shared" si="249"/>
        <v>#REF!</v>
      </c>
      <c r="V32" s="210">
        <f t="shared" si="249"/>
        <v>0</v>
      </c>
      <c r="W32" s="210" t="e">
        <f t="shared" si="249"/>
        <v>#REF!</v>
      </c>
      <c r="X32" s="210">
        <f t="shared" si="249"/>
        <v>0</v>
      </c>
      <c r="Y32" s="210">
        <f t="shared" si="249"/>
        <v>0</v>
      </c>
      <c r="Z32" s="209" t="e">
        <f t="shared" si="249"/>
        <v>#REF!</v>
      </c>
      <c r="AA32" s="210">
        <f t="shared" si="249"/>
        <v>0</v>
      </c>
      <c r="AB32" s="210" t="e">
        <f t="shared" si="249"/>
        <v>#REF!</v>
      </c>
      <c r="AC32" s="210">
        <f t="shared" si="249"/>
        <v>-95655</v>
      </c>
      <c r="AD32" s="210">
        <f t="shared" si="249"/>
        <v>0</v>
      </c>
      <c r="AE32" s="209" t="e">
        <f t="shared" si="249"/>
        <v>#REF!</v>
      </c>
      <c r="AF32" s="210">
        <f t="shared" si="249"/>
        <v>0</v>
      </c>
      <c r="AG32" s="210" t="e">
        <f t="shared" si="249"/>
        <v>#REF!</v>
      </c>
      <c r="AH32" s="210">
        <f t="shared" si="249"/>
        <v>-41250</v>
      </c>
      <c r="AI32" s="210">
        <f t="shared" si="249"/>
        <v>0</v>
      </c>
      <c r="AJ32" s="209" t="e">
        <f t="shared" si="249"/>
        <v>#REF!</v>
      </c>
      <c r="AK32" s="210">
        <f t="shared" si="249"/>
        <v>0</v>
      </c>
      <c r="AL32" s="210" t="e">
        <f t="shared" si="249"/>
        <v>#REF!</v>
      </c>
      <c r="AM32" s="210">
        <f t="shared" si="249"/>
        <v>0</v>
      </c>
      <c r="AN32" s="210">
        <f t="shared" si="249"/>
        <v>0</v>
      </c>
      <c r="AO32" s="209" t="e">
        <f t="shared" si="249"/>
        <v>#REF!</v>
      </c>
      <c r="AP32" s="210">
        <f t="shared" si="249"/>
        <v>0</v>
      </c>
      <c r="AQ32" s="210">
        <f t="shared" si="249"/>
        <v>0</v>
      </c>
      <c r="AR32" s="210">
        <f t="shared" si="249"/>
        <v>0</v>
      </c>
      <c r="AS32" s="210">
        <f t="shared" si="249"/>
        <v>0</v>
      </c>
      <c r="AT32" s="208">
        <f t="shared" si="249"/>
        <v>0</v>
      </c>
      <c r="AU32" s="210">
        <f t="shared" ref="AU32:BZ32" si="250">IF(AU31&gt;AU30,"+"&amp;(AU31-AU30),AU31-AU30)</f>
        <v>0</v>
      </c>
      <c r="AV32" s="210">
        <f t="shared" si="250"/>
        <v>0</v>
      </c>
      <c r="AW32" s="210">
        <f t="shared" si="250"/>
        <v>0</v>
      </c>
      <c r="AX32" s="210">
        <f t="shared" si="250"/>
        <v>0</v>
      </c>
      <c r="AY32" s="209">
        <f t="shared" si="250"/>
        <v>0</v>
      </c>
      <c r="AZ32" s="210">
        <f t="shared" si="250"/>
        <v>0</v>
      </c>
      <c r="BA32" s="210">
        <f t="shared" si="250"/>
        <v>0</v>
      </c>
      <c r="BB32" s="210">
        <f t="shared" si="250"/>
        <v>0</v>
      </c>
      <c r="BC32" s="210">
        <f t="shared" si="250"/>
        <v>0</v>
      </c>
      <c r="BD32" s="209">
        <f t="shared" si="250"/>
        <v>0</v>
      </c>
      <c r="BE32" s="210">
        <f t="shared" si="250"/>
        <v>0</v>
      </c>
      <c r="BF32" s="210">
        <f t="shared" si="250"/>
        <v>0</v>
      </c>
      <c r="BG32" s="210">
        <f t="shared" si="250"/>
        <v>0</v>
      </c>
      <c r="BH32" s="210">
        <f t="shared" si="250"/>
        <v>0</v>
      </c>
      <c r="BI32" s="209">
        <f t="shared" si="250"/>
        <v>0</v>
      </c>
      <c r="BJ32" s="210">
        <f t="shared" si="250"/>
        <v>0</v>
      </c>
      <c r="BK32" s="210">
        <f t="shared" si="250"/>
        <v>0</v>
      </c>
      <c r="BL32" s="210">
        <f t="shared" si="250"/>
        <v>0</v>
      </c>
      <c r="BM32" s="210">
        <f t="shared" si="250"/>
        <v>0</v>
      </c>
      <c r="BN32" s="209">
        <f t="shared" si="250"/>
        <v>0</v>
      </c>
      <c r="BO32" s="210">
        <f t="shared" si="250"/>
        <v>0</v>
      </c>
      <c r="BP32" s="210">
        <f t="shared" si="250"/>
        <v>0</v>
      </c>
      <c r="BQ32" s="210">
        <f t="shared" si="250"/>
        <v>0</v>
      </c>
      <c r="BR32" s="210">
        <f t="shared" si="250"/>
        <v>0</v>
      </c>
      <c r="BS32" s="209">
        <f t="shared" si="250"/>
        <v>0</v>
      </c>
      <c r="BT32" s="210">
        <f t="shared" si="250"/>
        <v>0</v>
      </c>
      <c r="BU32" s="210">
        <f t="shared" si="250"/>
        <v>0</v>
      </c>
      <c r="BV32" s="210">
        <f t="shared" si="250"/>
        <v>0</v>
      </c>
      <c r="BW32" s="210">
        <f t="shared" si="250"/>
        <v>0</v>
      </c>
      <c r="BX32" s="209">
        <f t="shared" si="250"/>
        <v>0</v>
      </c>
      <c r="BY32" s="210">
        <f t="shared" si="250"/>
        <v>0</v>
      </c>
      <c r="BZ32" s="210">
        <f t="shared" si="250"/>
        <v>0</v>
      </c>
      <c r="CA32" s="210">
        <f t="shared" ref="CA32:DF32" si="251">IF(CA31&gt;CA30,"+"&amp;(CA31-CA30),CA31-CA30)</f>
        <v>0</v>
      </c>
      <c r="CB32" s="210">
        <f t="shared" si="251"/>
        <v>0</v>
      </c>
      <c r="CC32" s="209">
        <f t="shared" si="251"/>
        <v>0</v>
      </c>
      <c r="CD32" s="210">
        <f t="shared" si="251"/>
        <v>0</v>
      </c>
      <c r="CE32" s="210">
        <f t="shared" si="251"/>
        <v>0</v>
      </c>
      <c r="CF32" s="210">
        <f t="shared" si="251"/>
        <v>0</v>
      </c>
      <c r="CG32" s="210">
        <f t="shared" si="251"/>
        <v>0</v>
      </c>
      <c r="CH32" s="209">
        <f t="shared" si="251"/>
        <v>0</v>
      </c>
      <c r="CI32" s="210">
        <f t="shared" si="251"/>
        <v>0</v>
      </c>
      <c r="CJ32" s="210">
        <f t="shared" si="251"/>
        <v>0</v>
      </c>
      <c r="CK32" s="210">
        <f t="shared" si="251"/>
        <v>0</v>
      </c>
      <c r="CL32" s="210">
        <f t="shared" si="251"/>
        <v>0</v>
      </c>
      <c r="CM32" s="209">
        <f t="shared" si="251"/>
        <v>0</v>
      </c>
      <c r="CN32" s="210">
        <f t="shared" si="251"/>
        <v>0</v>
      </c>
      <c r="CO32" s="210">
        <f t="shared" si="251"/>
        <v>0</v>
      </c>
      <c r="CP32" s="210">
        <f t="shared" si="251"/>
        <v>0</v>
      </c>
      <c r="CQ32" s="210">
        <f t="shared" si="251"/>
        <v>0</v>
      </c>
      <c r="CR32" s="209">
        <f t="shared" si="251"/>
        <v>0</v>
      </c>
      <c r="CS32" s="210">
        <f t="shared" si="251"/>
        <v>0</v>
      </c>
      <c r="CT32" s="210">
        <f t="shared" si="251"/>
        <v>0</v>
      </c>
      <c r="CU32" s="210">
        <f t="shared" si="251"/>
        <v>0</v>
      </c>
      <c r="CV32" s="210">
        <f t="shared" si="251"/>
        <v>0</v>
      </c>
      <c r="CW32" s="209">
        <f t="shared" si="251"/>
        <v>0</v>
      </c>
      <c r="CX32" s="210">
        <f t="shared" si="251"/>
        <v>0</v>
      </c>
      <c r="CY32" s="210">
        <f t="shared" si="251"/>
        <v>0</v>
      </c>
      <c r="CZ32" s="210">
        <f t="shared" si="251"/>
        <v>0</v>
      </c>
      <c r="DA32" s="210">
        <f t="shared" si="251"/>
        <v>0</v>
      </c>
      <c r="DB32" s="209">
        <f t="shared" si="251"/>
        <v>0</v>
      </c>
      <c r="DC32" s="210">
        <f t="shared" si="251"/>
        <v>0</v>
      </c>
      <c r="DD32" s="210">
        <f t="shared" si="251"/>
        <v>0</v>
      </c>
      <c r="DE32" s="210">
        <f t="shared" si="251"/>
        <v>0</v>
      </c>
      <c r="DF32" s="210">
        <f t="shared" si="251"/>
        <v>0</v>
      </c>
      <c r="DG32" s="209">
        <f t="shared" ref="DG32:EL32" si="252">IF(DG31&gt;DG30,"+"&amp;(DG31-DG30),DG31-DG30)</f>
        <v>0</v>
      </c>
      <c r="DH32" s="210">
        <f t="shared" si="252"/>
        <v>0</v>
      </c>
      <c r="DI32" s="210">
        <f t="shared" si="252"/>
        <v>0</v>
      </c>
      <c r="DJ32" s="210">
        <f t="shared" si="252"/>
        <v>0</v>
      </c>
      <c r="DK32" s="210">
        <f t="shared" si="252"/>
        <v>0</v>
      </c>
      <c r="DL32" s="209">
        <f t="shared" si="252"/>
        <v>0</v>
      </c>
      <c r="DM32" s="210">
        <f t="shared" si="252"/>
        <v>0</v>
      </c>
      <c r="DN32" s="210">
        <f t="shared" si="252"/>
        <v>0</v>
      </c>
      <c r="DO32" s="210">
        <f t="shared" si="252"/>
        <v>0</v>
      </c>
      <c r="DP32" s="210">
        <f t="shared" si="252"/>
        <v>0</v>
      </c>
      <c r="DQ32" s="209">
        <f t="shared" si="252"/>
        <v>0</v>
      </c>
      <c r="DR32" s="210">
        <f t="shared" si="252"/>
        <v>0</v>
      </c>
      <c r="DS32" s="210">
        <f t="shared" si="252"/>
        <v>0</v>
      </c>
      <c r="DT32" s="210">
        <f t="shared" si="252"/>
        <v>0</v>
      </c>
      <c r="DU32" s="210">
        <f t="shared" si="252"/>
        <v>0</v>
      </c>
      <c r="DV32" s="209">
        <f t="shared" si="252"/>
        <v>0</v>
      </c>
      <c r="DW32" s="210">
        <f t="shared" si="252"/>
        <v>0</v>
      </c>
      <c r="DX32" s="210">
        <f t="shared" si="252"/>
        <v>0</v>
      </c>
      <c r="DY32" s="210">
        <f t="shared" si="252"/>
        <v>0</v>
      </c>
      <c r="DZ32" s="210">
        <f t="shared" si="252"/>
        <v>0</v>
      </c>
      <c r="EA32" s="209">
        <f t="shared" si="252"/>
        <v>0</v>
      </c>
      <c r="EB32" s="210">
        <f t="shared" si="252"/>
        <v>0</v>
      </c>
      <c r="EC32" s="210">
        <f t="shared" si="252"/>
        <v>0</v>
      </c>
      <c r="ED32" s="210">
        <f t="shared" si="252"/>
        <v>0</v>
      </c>
      <c r="EE32" s="210">
        <f t="shared" si="252"/>
        <v>0</v>
      </c>
      <c r="EF32" s="209">
        <f t="shared" si="252"/>
        <v>0</v>
      </c>
      <c r="EG32" s="210">
        <f t="shared" si="252"/>
        <v>0</v>
      </c>
      <c r="EH32" s="210">
        <f t="shared" si="252"/>
        <v>0</v>
      </c>
      <c r="EI32" s="210">
        <f t="shared" si="252"/>
        <v>0</v>
      </c>
      <c r="EJ32" s="210">
        <f t="shared" si="252"/>
        <v>0</v>
      </c>
      <c r="EK32" s="209">
        <f t="shared" si="252"/>
        <v>0</v>
      </c>
      <c r="EL32" s="210">
        <f t="shared" si="252"/>
        <v>0</v>
      </c>
      <c r="EM32" s="210">
        <f t="shared" ref="EM32:FR32" si="253">IF(EM31&gt;EM30,"+"&amp;(EM31-EM30),EM31-EM30)</f>
        <v>0</v>
      </c>
      <c r="EN32" s="210">
        <f t="shared" si="253"/>
        <v>0</v>
      </c>
      <c r="EO32" s="210">
        <f t="shared" si="253"/>
        <v>0</v>
      </c>
      <c r="EP32" s="209">
        <f t="shared" si="253"/>
        <v>0</v>
      </c>
      <c r="EQ32" s="210">
        <f t="shared" si="253"/>
        <v>0</v>
      </c>
      <c r="ER32" s="210">
        <f t="shared" si="253"/>
        <v>0</v>
      </c>
      <c r="ES32" s="210">
        <f t="shared" si="253"/>
        <v>0</v>
      </c>
      <c r="ET32" s="210">
        <f t="shared" si="253"/>
        <v>0</v>
      </c>
      <c r="EU32" s="209">
        <f t="shared" si="253"/>
        <v>0</v>
      </c>
      <c r="EV32" s="210">
        <f t="shared" si="253"/>
        <v>0</v>
      </c>
      <c r="EW32" s="210">
        <f t="shared" si="253"/>
        <v>0</v>
      </c>
      <c r="EX32" s="210">
        <f t="shared" si="253"/>
        <v>0</v>
      </c>
      <c r="EY32" s="210">
        <f t="shared" si="253"/>
        <v>0</v>
      </c>
      <c r="EZ32" s="209">
        <f t="shared" si="253"/>
        <v>0</v>
      </c>
      <c r="FA32" s="210">
        <f t="shared" si="253"/>
        <v>0</v>
      </c>
      <c r="FB32" s="210">
        <f t="shared" si="253"/>
        <v>0</v>
      </c>
      <c r="FC32" s="210">
        <f t="shared" si="253"/>
        <v>0</v>
      </c>
      <c r="FD32" s="210">
        <f t="shared" si="253"/>
        <v>0</v>
      </c>
      <c r="FE32" s="209">
        <f t="shared" si="253"/>
        <v>0</v>
      </c>
      <c r="FF32" s="210">
        <f t="shared" si="253"/>
        <v>0</v>
      </c>
      <c r="FG32" s="210">
        <f t="shared" si="253"/>
        <v>0</v>
      </c>
      <c r="FH32" s="210">
        <f t="shared" si="253"/>
        <v>0</v>
      </c>
      <c r="FI32" s="210">
        <f t="shared" si="253"/>
        <v>0</v>
      </c>
      <c r="FJ32" s="209">
        <f t="shared" si="253"/>
        <v>0</v>
      </c>
      <c r="FK32" s="210">
        <f t="shared" si="253"/>
        <v>0</v>
      </c>
      <c r="FL32" s="210">
        <f t="shared" si="253"/>
        <v>0</v>
      </c>
      <c r="FM32" s="210">
        <f t="shared" si="253"/>
        <v>0</v>
      </c>
      <c r="FN32" s="210">
        <f t="shared" si="253"/>
        <v>0</v>
      </c>
      <c r="FO32" s="209">
        <f t="shared" si="253"/>
        <v>0</v>
      </c>
      <c r="FP32" s="210">
        <f t="shared" si="253"/>
        <v>0</v>
      </c>
      <c r="FQ32" s="210">
        <f t="shared" si="253"/>
        <v>0</v>
      </c>
      <c r="FR32" s="210">
        <f t="shared" si="253"/>
        <v>0</v>
      </c>
      <c r="FS32" s="210">
        <f t="shared" ref="FS32:GX32" si="254">IF(FS31&gt;FS30,"+"&amp;(FS31-FS30),FS31-FS30)</f>
        <v>0</v>
      </c>
      <c r="FT32" s="209">
        <f t="shared" si="254"/>
        <v>0</v>
      </c>
      <c r="FU32" s="210">
        <f t="shared" si="254"/>
        <v>0</v>
      </c>
      <c r="FV32" s="210">
        <f t="shared" si="254"/>
        <v>0</v>
      </c>
      <c r="FW32" s="210">
        <f t="shared" si="254"/>
        <v>0</v>
      </c>
      <c r="FX32" s="210">
        <f t="shared" si="254"/>
        <v>0</v>
      </c>
      <c r="FY32" s="209">
        <f t="shared" si="254"/>
        <v>0</v>
      </c>
      <c r="FZ32" s="210">
        <f t="shared" si="254"/>
        <v>0</v>
      </c>
      <c r="GA32" s="210">
        <f t="shared" si="254"/>
        <v>0</v>
      </c>
      <c r="GB32" s="210">
        <f t="shared" si="254"/>
        <v>0</v>
      </c>
      <c r="GC32" s="210">
        <f t="shared" si="254"/>
        <v>0</v>
      </c>
      <c r="GD32" s="209">
        <f t="shared" si="254"/>
        <v>0</v>
      </c>
      <c r="GE32" s="210">
        <f t="shared" si="254"/>
        <v>0</v>
      </c>
      <c r="GF32" s="210">
        <f t="shared" si="254"/>
        <v>0</v>
      </c>
      <c r="GG32" s="210">
        <f t="shared" si="254"/>
        <v>0</v>
      </c>
      <c r="GH32" s="210">
        <f t="shared" si="254"/>
        <v>0</v>
      </c>
      <c r="GI32" s="209">
        <f t="shared" si="254"/>
        <v>0</v>
      </c>
      <c r="GJ32" s="210">
        <f t="shared" si="254"/>
        <v>0</v>
      </c>
      <c r="GK32" s="210">
        <f t="shared" si="254"/>
        <v>0</v>
      </c>
      <c r="GL32" s="210">
        <f t="shared" si="254"/>
        <v>0</v>
      </c>
      <c r="GM32" s="210">
        <f t="shared" si="254"/>
        <v>0</v>
      </c>
      <c r="GN32" s="209">
        <f t="shared" si="254"/>
        <v>0</v>
      </c>
      <c r="GO32" s="210">
        <f t="shared" si="254"/>
        <v>0</v>
      </c>
      <c r="GP32" s="210">
        <f t="shared" si="254"/>
        <v>0</v>
      </c>
      <c r="GQ32" s="210">
        <f t="shared" si="254"/>
        <v>0</v>
      </c>
      <c r="GR32" s="210">
        <f t="shared" si="254"/>
        <v>0</v>
      </c>
      <c r="GS32" s="209">
        <f t="shared" si="254"/>
        <v>0</v>
      </c>
      <c r="GT32" s="210">
        <f t="shared" si="254"/>
        <v>0</v>
      </c>
      <c r="GU32" s="210">
        <f t="shared" si="254"/>
        <v>0</v>
      </c>
      <c r="GV32" s="210">
        <f t="shared" si="254"/>
        <v>0</v>
      </c>
      <c r="GW32" s="210">
        <f t="shared" si="254"/>
        <v>0</v>
      </c>
      <c r="GX32" s="209">
        <f t="shared" si="254"/>
        <v>0</v>
      </c>
      <c r="GY32" s="210">
        <f>IF(GY31&gt;GY30,"+"&amp;(GY31-GY30),GY31-GY30)</f>
        <v>0</v>
      </c>
      <c r="GZ32" s="210">
        <f>IF(GZ31&gt;GZ30,"+"&amp;(GZ31-GZ30),GZ31-GZ30)</f>
        <v>0</v>
      </c>
      <c r="HA32" s="210">
        <f>IF(HA31&gt;HA30,"+"&amp;(HA31-HA30),HA31-HA30)</f>
        <v>0</v>
      </c>
      <c r="HB32" s="210">
        <f>IF(HB31&gt;HB30,"+"&amp;(HB31-HB30),HB31-HB30)</f>
        <v>0</v>
      </c>
      <c r="HC32" s="209">
        <f>IF(HC31&gt;HC30,"+"&amp;(HC31-HC30),HC31-HC30)</f>
        <v>0</v>
      </c>
    </row>
    <row r="33" spans="1:211" s="168" customFormat="1" ht="15" customHeight="1">
      <c r="A33" s="146" t="s">
        <v>112</v>
      </c>
      <c r="B33" s="147" t="str">
        <f t="shared" ref="B33:AT33" si="255">IF(B30&lt;&gt;0,ROUND(B31*100/B30,1)," ")</f>
        <v xml:space="preserve"> </v>
      </c>
      <c r="C33" s="147" t="str">
        <f t="shared" si="255"/>
        <v xml:space="preserve"> </v>
      </c>
      <c r="D33" s="147">
        <f t="shared" si="255"/>
        <v>0</v>
      </c>
      <c r="E33" s="147" t="str">
        <f t="shared" si="255"/>
        <v xml:space="preserve"> </v>
      </c>
      <c r="F33" s="148" t="e">
        <f t="shared" si="255"/>
        <v>#REF!</v>
      </c>
      <c r="G33" s="147" t="str">
        <f t="shared" si="255"/>
        <v xml:space="preserve"> </v>
      </c>
      <c r="H33" s="147" t="str">
        <f t="shared" si="255"/>
        <v xml:space="preserve"> </v>
      </c>
      <c r="I33" s="147">
        <f t="shared" si="255"/>
        <v>0</v>
      </c>
      <c r="J33" s="147" t="str">
        <f t="shared" si="255"/>
        <v xml:space="preserve"> </v>
      </c>
      <c r="K33" s="148" t="e">
        <f t="shared" si="255"/>
        <v>#REF!</v>
      </c>
      <c r="L33" s="147" t="str">
        <f t="shared" si="255"/>
        <v xml:space="preserve"> </v>
      </c>
      <c r="M33" s="147" t="str">
        <f t="shared" si="255"/>
        <v xml:space="preserve"> </v>
      </c>
      <c r="N33" s="147">
        <f t="shared" si="255"/>
        <v>0</v>
      </c>
      <c r="O33" s="147" t="str">
        <f t="shared" si="255"/>
        <v xml:space="preserve"> </v>
      </c>
      <c r="P33" s="149" t="e">
        <f t="shared" si="255"/>
        <v>#REF!</v>
      </c>
      <c r="Q33" s="147" t="str">
        <f t="shared" si="255"/>
        <v xml:space="preserve"> </v>
      </c>
      <c r="R33" s="147" t="str">
        <f t="shared" si="255"/>
        <v xml:space="preserve"> </v>
      </c>
      <c r="S33" s="147">
        <f t="shared" si="255"/>
        <v>0</v>
      </c>
      <c r="T33" s="147" t="str">
        <f t="shared" si="255"/>
        <v xml:space="preserve"> </v>
      </c>
      <c r="U33" s="149" t="e">
        <f t="shared" si="255"/>
        <v>#REF!</v>
      </c>
      <c r="V33" s="147" t="str">
        <f t="shared" si="255"/>
        <v xml:space="preserve"> </v>
      </c>
      <c r="W33" s="147" t="str">
        <f t="shared" si="255"/>
        <v xml:space="preserve"> </v>
      </c>
      <c r="X33" s="147" t="str">
        <f t="shared" si="255"/>
        <v xml:space="preserve"> </v>
      </c>
      <c r="Y33" s="147" t="str">
        <f t="shared" si="255"/>
        <v xml:space="preserve"> </v>
      </c>
      <c r="Z33" s="149" t="str">
        <f t="shared" si="255"/>
        <v xml:space="preserve"> </v>
      </c>
      <c r="AA33" s="147" t="str">
        <f t="shared" si="255"/>
        <v xml:space="preserve"> </v>
      </c>
      <c r="AB33" s="147" t="str">
        <f t="shared" si="255"/>
        <v xml:space="preserve"> </v>
      </c>
      <c r="AC33" s="147">
        <f t="shared" si="255"/>
        <v>0</v>
      </c>
      <c r="AD33" s="147" t="str">
        <f t="shared" si="255"/>
        <v xml:space="preserve"> </v>
      </c>
      <c r="AE33" s="149" t="e">
        <f t="shared" si="255"/>
        <v>#REF!</v>
      </c>
      <c r="AF33" s="147" t="str">
        <f t="shared" si="255"/>
        <v xml:space="preserve"> </v>
      </c>
      <c r="AG33" s="147" t="str">
        <f t="shared" si="255"/>
        <v xml:space="preserve"> </v>
      </c>
      <c r="AH33" s="147">
        <f t="shared" si="255"/>
        <v>0</v>
      </c>
      <c r="AI33" s="147" t="str">
        <f t="shared" si="255"/>
        <v xml:space="preserve"> </v>
      </c>
      <c r="AJ33" s="149" t="e">
        <f t="shared" si="255"/>
        <v>#REF!</v>
      </c>
      <c r="AK33" s="147" t="str">
        <f t="shared" si="255"/>
        <v xml:space="preserve"> </v>
      </c>
      <c r="AL33" s="147" t="str">
        <f t="shared" si="255"/>
        <v xml:space="preserve"> </v>
      </c>
      <c r="AM33" s="147" t="str">
        <f t="shared" si="255"/>
        <v xml:space="preserve"> </v>
      </c>
      <c r="AN33" s="147" t="str">
        <f t="shared" si="255"/>
        <v xml:space="preserve"> </v>
      </c>
      <c r="AO33" s="149" t="str">
        <f t="shared" si="255"/>
        <v xml:space="preserve"> </v>
      </c>
      <c r="AP33" s="147" t="str">
        <f t="shared" si="255"/>
        <v xml:space="preserve"> </v>
      </c>
      <c r="AQ33" s="147" t="str">
        <f t="shared" si="255"/>
        <v xml:space="preserve"> </v>
      </c>
      <c r="AR33" s="147" t="str">
        <f t="shared" si="255"/>
        <v xml:space="preserve"> </v>
      </c>
      <c r="AS33" s="147" t="str">
        <f t="shared" si="255"/>
        <v xml:space="preserve"> </v>
      </c>
      <c r="AT33" s="148" t="str">
        <f t="shared" si="255"/>
        <v xml:space="preserve"> </v>
      </c>
      <c r="AU33" s="147" t="str">
        <f t="shared" ref="AU33:BZ33" si="256">IF(AU30&lt;&gt;0,ROUND(AU31*100/AU30,1)," ")</f>
        <v xml:space="preserve"> </v>
      </c>
      <c r="AV33" s="147" t="str">
        <f t="shared" si="256"/>
        <v xml:space="preserve"> </v>
      </c>
      <c r="AW33" s="147" t="str">
        <f t="shared" si="256"/>
        <v xml:space="preserve"> </v>
      </c>
      <c r="AX33" s="147" t="str">
        <f t="shared" si="256"/>
        <v xml:space="preserve"> </v>
      </c>
      <c r="AY33" s="149" t="str">
        <f t="shared" si="256"/>
        <v xml:space="preserve"> </v>
      </c>
      <c r="AZ33" s="147" t="str">
        <f t="shared" si="256"/>
        <v xml:space="preserve"> </v>
      </c>
      <c r="BA33" s="147" t="str">
        <f t="shared" si="256"/>
        <v xml:space="preserve"> </v>
      </c>
      <c r="BB33" s="147" t="str">
        <f t="shared" si="256"/>
        <v xml:space="preserve"> </v>
      </c>
      <c r="BC33" s="147" t="str">
        <f t="shared" si="256"/>
        <v xml:space="preserve"> </v>
      </c>
      <c r="BD33" s="149" t="str">
        <f t="shared" si="256"/>
        <v xml:space="preserve"> </v>
      </c>
      <c r="BE33" s="147" t="str">
        <f t="shared" si="256"/>
        <v xml:space="preserve"> </v>
      </c>
      <c r="BF33" s="147" t="str">
        <f t="shared" si="256"/>
        <v xml:space="preserve"> </v>
      </c>
      <c r="BG33" s="147" t="str">
        <f t="shared" si="256"/>
        <v xml:space="preserve"> </v>
      </c>
      <c r="BH33" s="147" t="str">
        <f t="shared" si="256"/>
        <v xml:space="preserve"> </v>
      </c>
      <c r="BI33" s="149" t="str">
        <f t="shared" si="256"/>
        <v xml:space="preserve"> </v>
      </c>
      <c r="BJ33" s="147" t="str">
        <f t="shared" si="256"/>
        <v xml:space="preserve"> </v>
      </c>
      <c r="BK33" s="147" t="str">
        <f t="shared" si="256"/>
        <v xml:space="preserve"> </v>
      </c>
      <c r="BL33" s="147" t="str">
        <f t="shared" si="256"/>
        <v xml:space="preserve"> </v>
      </c>
      <c r="BM33" s="147" t="str">
        <f t="shared" si="256"/>
        <v xml:space="preserve"> </v>
      </c>
      <c r="BN33" s="149" t="str">
        <f t="shared" si="256"/>
        <v xml:space="preserve"> </v>
      </c>
      <c r="BO33" s="147" t="str">
        <f t="shared" si="256"/>
        <v xml:space="preserve"> </v>
      </c>
      <c r="BP33" s="147" t="str">
        <f t="shared" si="256"/>
        <v xml:space="preserve"> </v>
      </c>
      <c r="BQ33" s="147" t="str">
        <f t="shared" si="256"/>
        <v xml:space="preserve"> </v>
      </c>
      <c r="BR33" s="147" t="str">
        <f t="shared" si="256"/>
        <v xml:space="preserve"> </v>
      </c>
      <c r="BS33" s="149" t="str">
        <f t="shared" si="256"/>
        <v xml:space="preserve"> </v>
      </c>
      <c r="BT33" s="147" t="str">
        <f t="shared" si="256"/>
        <v xml:space="preserve"> </v>
      </c>
      <c r="BU33" s="147" t="str">
        <f t="shared" si="256"/>
        <v xml:space="preserve"> </v>
      </c>
      <c r="BV33" s="147" t="str">
        <f t="shared" si="256"/>
        <v xml:space="preserve"> </v>
      </c>
      <c r="BW33" s="147" t="str">
        <f t="shared" si="256"/>
        <v xml:space="preserve"> </v>
      </c>
      <c r="BX33" s="149" t="str">
        <f t="shared" si="256"/>
        <v xml:space="preserve"> </v>
      </c>
      <c r="BY33" s="147" t="str">
        <f t="shared" si="256"/>
        <v xml:space="preserve"> </v>
      </c>
      <c r="BZ33" s="147" t="str">
        <f t="shared" si="256"/>
        <v xml:space="preserve"> </v>
      </c>
      <c r="CA33" s="147" t="str">
        <f t="shared" ref="CA33:DF33" si="257">IF(CA30&lt;&gt;0,ROUND(CA31*100/CA30,1)," ")</f>
        <v xml:space="preserve"> </v>
      </c>
      <c r="CB33" s="147" t="str">
        <f t="shared" si="257"/>
        <v xml:space="preserve"> </v>
      </c>
      <c r="CC33" s="149" t="str">
        <f t="shared" si="257"/>
        <v xml:space="preserve"> </v>
      </c>
      <c r="CD33" s="147" t="str">
        <f t="shared" si="257"/>
        <v xml:space="preserve"> </v>
      </c>
      <c r="CE33" s="147" t="str">
        <f t="shared" si="257"/>
        <v xml:space="preserve"> </v>
      </c>
      <c r="CF33" s="147" t="str">
        <f t="shared" si="257"/>
        <v xml:space="preserve"> </v>
      </c>
      <c r="CG33" s="147" t="str">
        <f t="shared" si="257"/>
        <v xml:space="preserve"> </v>
      </c>
      <c r="CH33" s="149" t="str">
        <f t="shared" si="257"/>
        <v xml:space="preserve"> </v>
      </c>
      <c r="CI33" s="147" t="str">
        <f t="shared" si="257"/>
        <v xml:space="preserve"> </v>
      </c>
      <c r="CJ33" s="147" t="str">
        <f t="shared" si="257"/>
        <v xml:space="preserve"> </v>
      </c>
      <c r="CK33" s="147" t="str">
        <f t="shared" si="257"/>
        <v xml:space="preserve"> </v>
      </c>
      <c r="CL33" s="147" t="str">
        <f t="shared" si="257"/>
        <v xml:space="preserve"> </v>
      </c>
      <c r="CM33" s="149" t="str">
        <f t="shared" si="257"/>
        <v xml:space="preserve"> </v>
      </c>
      <c r="CN33" s="147" t="str">
        <f t="shared" si="257"/>
        <v xml:space="preserve"> </v>
      </c>
      <c r="CO33" s="147" t="str">
        <f t="shared" si="257"/>
        <v xml:space="preserve"> </v>
      </c>
      <c r="CP33" s="147" t="str">
        <f t="shared" si="257"/>
        <v xml:space="preserve"> </v>
      </c>
      <c r="CQ33" s="147" t="str">
        <f t="shared" si="257"/>
        <v xml:space="preserve"> </v>
      </c>
      <c r="CR33" s="149" t="str">
        <f t="shared" si="257"/>
        <v xml:space="preserve"> </v>
      </c>
      <c r="CS33" s="147" t="str">
        <f t="shared" si="257"/>
        <v xml:space="preserve"> </v>
      </c>
      <c r="CT33" s="147" t="str">
        <f t="shared" si="257"/>
        <v xml:space="preserve"> </v>
      </c>
      <c r="CU33" s="147" t="str">
        <f t="shared" si="257"/>
        <v xml:space="preserve"> </v>
      </c>
      <c r="CV33" s="147" t="str">
        <f t="shared" si="257"/>
        <v xml:space="preserve"> </v>
      </c>
      <c r="CW33" s="149" t="str">
        <f t="shared" si="257"/>
        <v xml:space="preserve"> </v>
      </c>
      <c r="CX33" s="147" t="str">
        <f t="shared" si="257"/>
        <v xml:space="preserve"> </v>
      </c>
      <c r="CY33" s="147" t="str">
        <f t="shared" si="257"/>
        <v xml:space="preserve"> </v>
      </c>
      <c r="CZ33" s="147" t="str">
        <f t="shared" si="257"/>
        <v xml:space="preserve"> </v>
      </c>
      <c r="DA33" s="147" t="str">
        <f t="shared" si="257"/>
        <v xml:space="preserve"> </v>
      </c>
      <c r="DB33" s="149" t="str">
        <f t="shared" si="257"/>
        <v xml:space="preserve"> </v>
      </c>
      <c r="DC33" s="147" t="str">
        <f t="shared" si="257"/>
        <v xml:space="preserve"> </v>
      </c>
      <c r="DD33" s="147" t="str">
        <f t="shared" si="257"/>
        <v xml:space="preserve"> </v>
      </c>
      <c r="DE33" s="147" t="str">
        <f t="shared" si="257"/>
        <v xml:space="preserve"> </v>
      </c>
      <c r="DF33" s="147" t="str">
        <f t="shared" si="257"/>
        <v xml:space="preserve"> </v>
      </c>
      <c r="DG33" s="149" t="str">
        <f t="shared" ref="DG33:EL33" si="258">IF(DG30&lt;&gt;0,ROUND(DG31*100/DG30,1)," ")</f>
        <v xml:space="preserve"> </v>
      </c>
      <c r="DH33" s="147" t="str">
        <f t="shared" si="258"/>
        <v xml:space="preserve"> </v>
      </c>
      <c r="DI33" s="147" t="str">
        <f t="shared" si="258"/>
        <v xml:space="preserve"> </v>
      </c>
      <c r="DJ33" s="147" t="str">
        <f t="shared" si="258"/>
        <v xml:space="preserve"> </v>
      </c>
      <c r="DK33" s="147" t="str">
        <f t="shared" si="258"/>
        <v xml:space="preserve"> </v>
      </c>
      <c r="DL33" s="149" t="str">
        <f t="shared" si="258"/>
        <v xml:space="preserve"> </v>
      </c>
      <c r="DM33" s="147" t="str">
        <f t="shared" si="258"/>
        <v xml:space="preserve"> </v>
      </c>
      <c r="DN33" s="147" t="str">
        <f t="shared" si="258"/>
        <v xml:space="preserve"> </v>
      </c>
      <c r="DO33" s="147" t="str">
        <f t="shared" si="258"/>
        <v xml:space="preserve"> </v>
      </c>
      <c r="DP33" s="147" t="str">
        <f t="shared" si="258"/>
        <v xml:space="preserve"> </v>
      </c>
      <c r="DQ33" s="149" t="str">
        <f t="shared" si="258"/>
        <v xml:space="preserve"> </v>
      </c>
      <c r="DR33" s="147" t="str">
        <f t="shared" si="258"/>
        <v xml:space="preserve"> </v>
      </c>
      <c r="DS33" s="147" t="str">
        <f t="shared" si="258"/>
        <v xml:space="preserve"> </v>
      </c>
      <c r="DT33" s="147" t="str">
        <f t="shared" si="258"/>
        <v xml:space="preserve"> </v>
      </c>
      <c r="DU33" s="147" t="str">
        <f t="shared" si="258"/>
        <v xml:space="preserve"> </v>
      </c>
      <c r="DV33" s="149" t="str">
        <f t="shared" si="258"/>
        <v xml:space="preserve"> </v>
      </c>
      <c r="DW33" s="147" t="str">
        <f t="shared" si="258"/>
        <v xml:space="preserve"> </v>
      </c>
      <c r="DX33" s="147" t="str">
        <f t="shared" si="258"/>
        <v xml:space="preserve"> </v>
      </c>
      <c r="DY33" s="147" t="str">
        <f t="shared" si="258"/>
        <v xml:space="preserve"> </v>
      </c>
      <c r="DZ33" s="147" t="str">
        <f t="shared" si="258"/>
        <v xml:space="preserve"> </v>
      </c>
      <c r="EA33" s="149" t="str">
        <f t="shared" si="258"/>
        <v xml:space="preserve"> </v>
      </c>
      <c r="EB33" s="147" t="str">
        <f t="shared" si="258"/>
        <v xml:space="preserve"> </v>
      </c>
      <c r="EC33" s="147" t="str">
        <f t="shared" si="258"/>
        <v xml:space="preserve"> </v>
      </c>
      <c r="ED33" s="147" t="str">
        <f t="shared" si="258"/>
        <v xml:space="preserve"> </v>
      </c>
      <c r="EE33" s="147" t="str">
        <f t="shared" si="258"/>
        <v xml:space="preserve"> </v>
      </c>
      <c r="EF33" s="149" t="str">
        <f t="shared" si="258"/>
        <v xml:space="preserve"> </v>
      </c>
      <c r="EG33" s="147" t="str">
        <f t="shared" si="258"/>
        <v xml:space="preserve"> </v>
      </c>
      <c r="EH33" s="147" t="str">
        <f t="shared" si="258"/>
        <v xml:space="preserve"> </v>
      </c>
      <c r="EI33" s="147" t="str">
        <f t="shared" si="258"/>
        <v xml:space="preserve"> </v>
      </c>
      <c r="EJ33" s="147" t="str">
        <f t="shared" si="258"/>
        <v xml:space="preserve"> </v>
      </c>
      <c r="EK33" s="149" t="str">
        <f t="shared" si="258"/>
        <v xml:space="preserve"> </v>
      </c>
      <c r="EL33" s="147" t="str">
        <f t="shared" si="258"/>
        <v xml:space="preserve"> </v>
      </c>
      <c r="EM33" s="147" t="str">
        <f t="shared" ref="EM33:FR33" si="259">IF(EM30&lt;&gt;0,ROUND(EM31*100/EM30,1)," ")</f>
        <v xml:space="preserve"> </v>
      </c>
      <c r="EN33" s="147" t="str">
        <f t="shared" si="259"/>
        <v xml:space="preserve"> </v>
      </c>
      <c r="EO33" s="147" t="str">
        <f t="shared" si="259"/>
        <v xml:space="preserve"> </v>
      </c>
      <c r="EP33" s="149" t="str">
        <f t="shared" si="259"/>
        <v xml:space="preserve"> </v>
      </c>
      <c r="EQ33" s="147" t="str">
        <f t="shared" si="259"/>
        <v xml:space="preserve"> </v>
      </c>
      <c r="ER33" s="147" t="str">
        <f t="shared" si="259"/>
        <v xml:space="preserve"> </v>
      </c>
      <c r="ES33" s="147" t="str">
        <f t="shared" si="259"/>
        <v xml:space="preserve"> </v>
      </c>
      <c r="ET33" s="147" t="str">
        <f t="shared" si="259"/>
        <v xml:space="preserve"> </v>
      </c>
      <c r="EU33" s="149" t="str">
        <f t="shared" si="259"/>
        <v xml:space="preserve"> </v>
      </c>
      <c r="EV33" s="147" t="str">
        <f t="shared" si="259"/>
        <v xml:space="preserve"> </v>
      </c>
      <c r="EW33" s="147" t="str">
        <f t="shared" si="259"/>
        <v xml:space="preserve"> </v>
      </c>
      <c r="EX33" s="147" t="str">
        <f t="shared" si="259"/>
        <v xml:space="preserve"> </v>
      </c>
      <c r="EY33" s="147" t="str">
        <f t="shared" si="259"/>
        <v xml:space="preserve"> </v>
      </c>
      <c r="EZ33" s="149" t="str">
        <f t="shared" si="259"/>
        <v xml:space="preserve"> </v>
      </c>
      <c r="FA33" s="147" t="str">
        <f t="shared" si="259"/>
        <v xml:space="preserve"> </v>
      </c>
      <c r="FB33" s="147" t="str">
        <f t="shared" si="259"/>
        <v xml:space="preserve"> </v>
      </c>
      <c r="FC33" s="147" t="str">
        <f t="shared" si="259"/>
        <v xml:space="preserve"> </v>
      </c>
      <c r="FD33" s="147" t="str">
        <f t="shared" si="259"/>
        <v xml:space="preserve"> </v>
      </c>
      <c r="FE33" s="149" t="str">
        <f t="shared" si="259"/>
        <v xml:space="preserve"> </v>
      </c>
      <c r="FF33" s="147" t="str">
        <f t="shared" si="259"/>
        <v xml:space="preserve"> </v>
      </c>
      <c r="FG33" s="147" t="str">
        <f t="shared" si="259"/>
        <v xml:space="preserve"> </v>
      </c>
      <c r="FH33" s="147" t="str">
        <f t="shared" si="259"/>
        <v xml:space="preserve"> </v>
      </c>
      <c r="FI33" s="147" t="str">
        <f t="shared" si="259"/>
        <v xml:space="preserve"> </v>
      </c>
      <c r="FJ33" s="149" t="str">
        <f t="shared" si="259"/>
        <v xml:space="preserve"> </v>
      </c>
      <c r="FK33" s="147" t="str">
        <f t="shared" si="259"/>
        <v xml:space="preserve"> </v>
      </c>
      <c r="FL33" s="147" t="str">
        <f t="shared" si="259"/>
        <v xml:space="preserve"> </v>
      </c>
      <c r="FM33" s="147" t="str">
        <f t="shared" si="259"/>
        <v xml:space="preserve"> </v>
      </c>
      <c r="FN33" s="147" t="str">
        <f t="shared" si="259"/>
        <v xml:space="preserve"> </v>
      </c>
      <c r="FO33" s="149" t="str">
        <f t="shared" si="259"/>
        <v xml:space="preserve"> </v>
      </c>
      <c r="FP33" s="147" t="str">
        <f t="shared" si="259"/>
        <v xml:space="preserve"> </v>
      </c>
      <c r="FQ33" s="147" t="str">
        <f t="shared" si="259"/>
        <v xml:space="preserve"> </v>
      </c>
      <c r="FR33" s="147" t="str">
        <f t="shared" si="259"/>
        <v xml:space="preserve"> </v>
      </c>
      <c r="FS33" s="147" t="str">
        <f t="shared" ref="FS33:HC33" si="260">IF(FS30&lt;&gt;0,ROUND(FS31*100/FS30,1)," ")</f>
        <v xml:space="preserve"> </v>
      </c>
      <c r="FT33" s="149" t="str">
        <f t="shared" si="260"/>
        <v xml:space="preserve"> </v>
      </c>
      <c r="FU33" s="147" t="str">
        <f t="shared" si="260"/>
        <v xml:space="preserve"> </v>
      </c>
      <c r="FV33" s="147" t="str">
        <f t="shared" si="260"/>
        <v xml:space="preserve"> </v>
      </c>
      <c r="FW33" s="147" t="str">
        <f t="shared" si="260"/>
        <v xml:space="preserve"> </v>
      </c>
      <c r="FX33" s="147" t="str">
        <f t="shared" si="260"/>
        <v xml:space="preserve"> </v>
      </c>
      <c r="FY33" s="149" t="str">
        <f t="shared" si="260"/>
        <v xml:space="preserve"> </v>
      </c>
      <c r="FZ33" s="147" t="str">
        <f t="shared" si="260"/>
        <v xml:space="preserve"> </v>
      </c>
      <c r="GA33" s="147" t="str">
        <f t="shared" si="260"/>
        <v xml:space="preserve"> </v>
      </c>
      <c r="GB33" s="147" t="str">
        <f t="shared" si="260"/>
        <v xml:space="preserve"> </v>
      </c>
      <c r="GC33" s="147" t="str">
        <f t="shared" si="260"/>
        <v xml:space="preserve"> </v>
      </c>
      <c r="GD33" s="149" t="str">
        <f t="shared" si="260"/>
        <v xml:space="preserve"> </v>
      </c>
      <c r="GE33" s="147" t="str">
        <f t="shared" si="260"/>
        <v xml:space="preserve"> </v>
      </c>
      <c r="GF33" s="147" t="str">
        <f t="shared" si="260"/>
        <v xml:space="preserve"> </v>
      </c>
      <c r="GG33" s="147" t="str">
        <f t="shared" si="260"/>
        <v xml:space="preserve"> </v>
      </c>
      <c r="GH33" s="147" t="str">
        <f t="shared" si="260"/>
        <v xml:space="preserve"> </v>
      </c>
      <c r="GI33" s="149" t="str">
        <f t="shared" si="260"/>
        <v xml:space="preserve"> </v>
      </c>
      <c r="GJ33" s="147" t="str">
        <f t="shared" si="260"/>
        <v xml:space="preserve"> </v>
      </c>
      <c r="GK33" s="147" t="str">
        <f t="shared" si="260"/>
        <v xml:space="preserve"> </v>
      </c>
      <c r="GL33" s="147" t="str">
        <f t="shared" si="260"/>
        <v xml:space="preserve"> </v>
      </c>
      <c r="GM33" s="147" t="str">
        <f t="shared" si="260"/>
        <v xml:space="preserve"> </v>
      </c>
      <c r="GN33" s="149" t="str">
        <f t="shared" si="260"/>
        <v xml:space="preserve"> </v>
      </c>
      <c r="GO33" s="147" t="str">
        <f t="shared" si="260"/>
        <v xml:space="preserve"> </v>
      </c>
      <c r="GP33" s="147" t="str">
        <f t="shared" si="260"/>
        <v xml:space="preserve"> </v>
      </c>
      <c r="GQ33" s="147" t="str">
        <f t="shared" si="260"/>
        <v xml:space="preserve"> </v>
      </c>
      <c r="GR33" s="147" t="str">
        <f t="shared" si="260"/>
        <v xml:space="preserve"> </v>
      </c>
      <c r="GS33" s="149" t="str">
        <f t="shared" si="260"/>
        <v xml:space="preserve"> </v>
      </c>
      <c r="GT33" s="147" t="str">
        <f t="shared" si="260"/>
        <v xml:space="preserve"> </v>
      </c>
      <c r="GU33" s="147" t="str">
        <f t="shared" si="260"/>
        <v xml:space="preserve"> </v>
      </c>
      <c r="GV33" s="147" t="str">
        <f t="shared" si="260"/>
        <v xml:space="preserve"> </v>
      </c>
      <c r="GW33" s="147" t="str">
        <f t="shared" si="260"/>
        <v xml:space="preserve"> </v>
      </c>
      <c r="GX33" s="149" t="str">
        <f t="shared" si="260"/>
        <v xml:space="preserve"> </v>
      </c>
      <c r="GY33" s="147" t="str">
        <f t="shared" si="260"/>
        <v xml:space="preserve"> </v>
      </c>
      <c r="GZ33" s="147" t="str">
        <f t="shared" si="260"/>
        <v xml:space="preserve"> </v>
      </c>
      <c r="HA33" s="147" t="str">
        <f t="shared" si="260"/>
        <v xml:space="preserve"> </v>
      </c>
      <c r="HB33" s="147" t="str">
        <f t="shared" si="260"/>
        <v xml:space="preserve"> </v>
      </c>
      <c r="HC33" s="149" t="str">
        <f t="shared" si="260"/>
        <v xml:space="preserve"> </v>
      </c>
    </row>
    <row r="34" spans="1:211" s="35" customFormat="1" ht="15" customHeight="1">
      <c r="A34" s="69" t="s">
        <v>137</v>
      </c>
      <c r="B34" s="180">
        <f t="shared" ref="B34:E35" si="261">G34+AP34</f>
        <v>0</v>
      </c>
      <c r="C34" s="180">
        <f t="shared" si="261"/>
        <v>0</v>
      </c>
      <c r="D34" s="180">
        <f t="shared" si="261"/>
        <v>750889</v>
      </c>
      <c r="E34" s="180">
        <f t="shared" si="261"/>
        <v>0</v>
      </c>
      <c r="F34" s="181">
        <f>B34+C34+D34+E34</f>
        <v>750889</v>
      </c>
      <c r="G34" s="180">
        <f t="shared" ref="G34:J35" si="262">L34+Q34+V34+AA34+AF34+AK34</f>
        <v>0</v>
      </c>
      <c r="H34" s="180">
        <f t="shared" si="262"/>
        <v>0</v>
      </c>
      <c r="I34" s="180">
        <f t="shared" si="262"/>
        <v>750889</v>
      </c>
      <c r="J34" s="180">
        <f t="shared" si="262"/>
        <v>0</v>
      </c>
      <c r="K34" s="181">
        <f>G34+H34+I34+J34</f>
        <v>750889</v>
      </c>
      <c r="L34" s="216"/>
      <c r="M34" s="216"/>
      <c r="N34" s="216">
        <v>150924</v>
      </c>
      <c r="O34" s="216"/>
      <c r="P34" s="182">
        <f>L34+M34+N34+O34</f>
        <v>150924</v>
      </c>
      <c r="Q34" s="216"/>
      <c r="R34" s="216"/>
      <c r="S34" s="216">
        <v>120000</v>
      </c>
      <c r="T34" s="216"/>
      <c r="U34" s="182">
        <f>Q34+R34+S34+T34</f>
        <v>120000</v>
      </c>
      <c r="V34" s="216"/>
      <c r="W34" s="216"/>
      <c r="X34" s="216">
        <v>109500</v>
      </c>
      <c r="Y34" s="216"/>
      <c r="Z34" s="182">
        <f>V34+W34+X34+Y34</f>
        <v>109500</v>
      </c>
      <c r="AA34" s="216"/>
      <c r="AB34" s="216"/>
      <c r="AC34" s="216">
        <v>105752</v>
      </c>
      <c r="AD34" s="216"/>
      <c r="AE34" s="182">
        <f>AA34+AB34+AC34+AD34</f>
        <v>105752</v>
      </c>
      <c r="AF34" s="216"/>
      <c r="AG34" s="216"/>
      <c r="AH34" s="216">
        <v>152100</v>
      </c>
      <c r="AI34" s="216"/>
      <c r="AJ34" s="182">
        <f>AF34+AG34+AH34+AI34</f>
        <v>152100</v>
      </c>
      <c r="AK34" s="216"/>
      <c r="AL34" s="216"/>
      <c r="AM34" s="216">
        <v>112613</v>
      </c>
      <c r="AN34" s="216"/>
      <c r="AO34" s="182">
        <f>AK34+AL34+AM34+AN34</f>
        <v>112613</v>
      </c>
      <c r="AP34" s="180">
        <f t="shared" ref="AP34:AS35" si="263">AU34+AZ34+BE34+BJ34+BO34+BT34+BY34+CD34+CI34+CN34+CS34+CX34+DC34+DH34+DM34+DR34+DW34+EB34+EG34+EL34+EQ34+EV34+FA34+FF34+FK34+FP34+FU34+FZ34+GE34+GJ34+GO34+GT34+GY34</f>
        <v>0</v>
      </c>
      <c r="AQ34" s="180">
        <f t="shared" si="263"/>
        <v>0</v>
      </c>
      <c r="AR34" s="180">
        <f t="shared" si="263"/>
        <v>0</v>
      </c>
      <c r="AS34" s="180">
        <f t="shared" si="263"/>
        <v>0</v>
      </c>
      <c r="AT34" s="181">
        <f>AP34+AQ34+AR34+AS34</f>
        <v>0</v>
      </c>
      <c r="AU34" s="216"/>
      <c r="AV34" s="216"/>
      <c r="AW34" s="216"/>
      <c r="AX34" s="216"/>
      <c r="AY34" s="182">
        <f>AU34+AV34+AW34+AX34</f>
        <v>0</v>
      </c>
      <c r="AZ34" s="216"/>
      <c r="BA34" s="216"/>
      <c r="BB34" s="216"/>
      <c r="BC34" s="216"/>
      <c r="BD34" s="182">
        <f>AZ34+BA34+BB34+BC34</f>
        <v>0</v>
      </c>
      <c r="BE34" s="216"/>
      <c r="BF34" s="216"/>
      <c r="BG34" s="216"/>
      <c r="BH34" s="216"/>
      <c r="BI34" s="182">
        <f>BE34+BF34+BG34+BH34</f>
        <v>0</v>
      </c>
      <c r="BJ34" s="216"/>
      <c r="BK34" s="216"/>
      <c r="BL34" s="216"/>
      <c r="BM34" s="216"/>
      <c r="BN34" s="182">
        <f>BJ34+BK34+BL34+BM34</f>
        <v>0</v>
      </c>
      <c r="BO34" s="216"/>
      <c r="BP34" s="216"/>
      <c r="BQ34" s="216"/>
      <c r="BR34" s="216"/>
      <c r="BS34" s="182">
        <f>BO34+BP34+BQ34+BR34</f>
        <v>0</v>
      </c>
      <c r="BT34" s="216"/>
      <c r="BU34" s="216"/>
      <c r="BV34" s="216"/>
      <c r="BW34" s="216"/>
      <c r="BX34" s="182">
        <f>BT34+BU34+BV34+BW34</f>
        <v>0</v>
      </c>
      <c r="BY34" s="216"/>
      <c r="BZ34" s="216"/>
      <c r="CA34" s="216"/>
      <c r="CB34" s="216"/>
      <c r="CC34" s="182">
        <f>BY34+BZ34+CA34+CB34</f>
        <v>0</v>
      </c>
      <c r="CD34" s="216"/>
      <c r="CE34" s="216"/>
      <c r="CF34" s="216"/>
      <c r="CG34" s="216"/>
      <c r="CH34" s="182">
        <f>CD34+CE34+CF34+CG34</f>
        <v>0</v>
      </c>
      <c r="CI34" s="216"/>
      <c r="CJ34" s="216"/>
      <c r="CK34" s="216"/>
      <c r="CL34" s="216"/>
      <c r="CM34" s="182">
        <f>CI34+CJ34+CK34+CL34</f>
        <v>0</v>
      </c>
      <c r="CN34" s="216"/>
      <c r="CO34" s="216"/>
      <c r="CP34" s="216"/>
      <c r="CQ34" s="216"/>
      <c r="CR34" s="182">
        <f>CN34+CO34+CP34+CQ34</f>
        <v>0</v>
      </c>
      <c r="CS34" s="216"/>
      <c r="CT34" s="216"/>
      <c r="CU34" s="216"/>
      <c r="CV34" s="216"/>
      <c r="CW34" s="182">
        <f>CS34+CT34+CU34+CV34</f>
        <v>0</v>
      </c>
      <c r="CX34" s="216"/>
      <c r="CY34" s="216"/>
      <c r="CZ34" s="216"/>
      <c r="DA34" s="216"/>
      <c r="DB34" s="182">
        <f>CX34+CY34+CZ34+DA34</f>
        <v>0</v>
      </c>
      <c r="DC34" s="216"/>
      <c r="DD34" s="216"/>
      <c r="DE34" s="216"/>
      <c r="DF34" s="216"/>
      <c r="DG34" s="182">
        <f>DC34+DD34+DE34+DF34</f>
        <v>0</v>
      </c>
      <c r="DH34" s="216"/>
      <c r="DI34" s="216"/>
      <c r="DJ34" s="216"/>
      <c r="DK34" s="216"/>
      <c r="DL34" s="182">
        <f>DH34+DI34+DJ34+DK34</f>
        <v>0</v>
      </c>
      <c r="DM34" s="216"/>
      <c r="DN34" s="216"/>
      <c r="DO34" s="216"/>
      <c r="DP34" s="216"/>
      <c r="DQ34" s="182">
        <f>DM34+DN34+DO34+DP34</f>
        <v>0</v>
      </c>
      <c r="DR34" s="216"/>
      <c r="DS34" s="216"/>
      <c r="DT34" s="216"/>
      <c r="DU34" s="216"/>
      <c r="DV34" s="182">
        <f>DR34+DS34+DT34+DU34</f>
        <v>0</v>
      </c>
      <c r="DW34" s="216"/>
      <c r="DX34" s="216"/>
      <c r="DY34" s="216"/>
      <c r="DZ34" s="216"/>
      <c r="EA34" s="182">
        <f>DW34+DX34+DY34+DZ34</f>
        <v>0</v>
      </c>
      <c r="EB34" s="216"/>
      <c r="EC34" s="216"/>
      <c r="ED34" s="216"/>
      <c r="EE34" s="216"/>
      <c r="EF34" s="182">
        <f>EB34+EC34+ED34+EE34</f>
        <v>0</v>
      </c>
      <c r="EG34" s="216"/>
      <c r="EH34" s="216"/>
      <c r="EI34" s="216"/>
      <c r="EJ34" s="216"/>
      <c r="EK34" s="182">
        <f>EG34+EH34+EI34+EJ34</f>
        <v>0</v>
      </c>
      <c r="EL34" s="216"/>
      <c r="EM34" s="216"/>
      <c r="EN34" s="216"/>
      <c r="EO34" s="216"/>
      <c r="EP34" s="182">
        <f>EL34+EM34+EN34+EO34</f>
        <v>0</v>
      </c>
      <c r="EQ34" s="216"/>
      <c r="ER34" s="216"/>
      <c r="ES34" s="216"/>
      <c r="ET34" s="216"/>
      <c r="EU34" s="182">
        <f>EQ34+ER34+ES34+ET34</f>
        <v>0</v>
      </c>
      <c r="EV34" s="216"/>
      <c r="EW34" s="216"/>
      <c r="EX34" s="216"/>
      <c r="EY34" s="216"/>
      <c r="EZ34" s="182">
        <f>EV34+EW34+EX34+EY34</f>
        <v>0</v>
      </c>
      <c r="FA34" s="216"/>
      <c r="FB34" s="216"/>
      <c r="FC34" s="216"/>
      <c r="FD34" s="216"/>
      <c r="FE34" s="182">
        <f>FA34+FB34+FC34+FD34</f>
        <v>0</v>
      </c>
      <c r="FF34" s="216"/>
      <c r="FG34" s="216"/>
      <c r="FH34" s="216"/>
      <c r="FI34" s="216"/>
      <c r="FJ34" s="182">
        <f>FF34+FG34+FH34+FI34</f>
        <v>0</v>
      </c>
      <c r="FK34" s="216"/>
      <c r="FL34" s="216"/>
      <c r="FM34" s="216"/>
      <c r="FN34" s="216"/>
      <c r="FO34" s="182">
        <f>FK34+FL34+FM34+FN34</f>
        <v>0</v>
      </c>
      <c r="FP34" s="216"/>
      <c r="FQ34" s="216"/>
      <c r="FR34" s="216"/>
      <c r="FS34" s="216"/>
      <c r="FT34" s="182">
        <f>FP34+FQ34+FR34+FS34</f>
        <v>0</v>
      </c>
      <c r="FU34" s="216"/>
      <c r="FV34" s="216"/>
      <c r="FW34" s="216"/>
      <c r="FX34" s="216"/>
      <c r="FY34" s="182">
        <f>FU34+FV34+FW34+FX34</f>
        <v>0</v>
      </c>
      <c r="FZ34" s="216"/>
      <c r="GA34" s="216"/>
      <c r="GB34" s="216"/>
      <c r="GC34" s="216"/>
      <c r="GD34" s="182">
        <f>FZ34+GA34+GB34+GC34</f>
        <v>0</v>
      </c>
      <c r="GE34" s="216"/>
      <c r="GF34" s="216"/>
      <c r="GG34" s="216"/>
      <c r="GH34" s="216"/>
      <c r="GI34" s="182">
        <f>GE34+GF34+GG34+GH34</f>
        <v>0</v>
      </c>
      <c r="GJ34" s="216"/>
      <c r="GK34" s="216"/>
      <c r="GL34" s="216"/>
      <c r="GM34" s="216"/>
      <c r="GN34" s="182">
        <f>GJ34+GK34+GL34+GM34</f>
        <v>0</v>
      </c>
      <c r="GO34" s="216"/>
      <c r="GP34" s="216"/>
      <c r="GQ34" s="216"/>
      <c r="GR34" s="216"/>
      <c r="GS34" s="182">
        <f>GO34+GP34+GQ34+GR34</f>
        <v>0</v>
      </c>
      <c r="GT34" s="216"/>
      <c r="GU34" s="216"/>
      <c r="GV34" s="216"/>
      <c r="GW34" s="216"/>
      <c r="GX34" s="182">
        <f>GT34+GU34+GV34+GW34</f>
        <v>0</v>
      </c>
      <c r="GY34" s="216"/>
      <c r="GZ34" s="216"/>
      <c r="HA34" s="216"/>
      <c r="HB34" s="216"/>
      <c r="HC34" s="182">
        <f>GY34+GZ34+HA34+HB34</f>
        <v>0</v>
      </c>
    </row>
    <row r="35" spans="1:211" s="35" customFormat="1" ht="15" customHeight="1">
      <c r="A35" s="64" t="s">
        <v>110</v>
      </c>
      <c r="B35" s="183">
        <f t="shared" si="261"/>
        <v>0</v>
      </c>
      <c r="C35" s="183" t="e">
        <f t="shared" si="261"/>
        <v>#REF!</v>
      </c>
      <c r="D35" s="183">
        <f t="shared" si="261"/>
        <v>0</v>
      </c>
      <c r="E35" s="183">
        <f t="shared" si="261"/>
        <v>0</v>
      </c>
      <c r="F35" s="162" t="e">
        <f>B35+C35+D35+E35</f>
        <v>#REF!</v>
      </c>
      <c r="G35" s="183">
        <f t="shared" si="262"/>
        <v>0</v>
      </c>
      <c r="H35" s="183" t="e">
        <f t="shared" si="262"/>
        <v>#REF!</v>
      </c>
      <c r="I35" s="183">
        <f t="shared" si="262"/>
        <v>0</v>
      </c>
      <c r="J35" s="183">
        <f t="shared" si="262"/>
        <v>0</v>
      </c>
      <c r="K35" s="162" t="e">
        <f>G35+H35+I35+J35</f>
        <v>#REF!</v>
      </c>
      <c r="L35" s="215"/>
      <c r="M35" s="161" t="e">
        <f>P35-L35-N35-O35</f>
        <v>#REF!</v>
      </c>
      <c r="N35" s="215"/>
      <c r="O35" s="215"/>
      <c r="P35" s="163" t="e">
        <f>#REF!</f>
        <v>#REF!</v>
      </c>
      <c r="Q35" s="215"/>
      <c r="R35" s="161" t="e">
        <f>U35-Q35-S35-T35</f>
        <v>#REF!</v>
      </c>
      <c r="S35" s="215"/>
      <c r="T35" s="215"/>
      <c r="U35" s="163" t="e">
        <f>#REF!</f>
        <v>#REF!</v>
      </c>
      <c r="V35" s="215"/>
      <c r="W35" s="161" t="e">
        <f>Z35-V35-X35-Y35</f>
        <v>#REF!</v>
      </c>
      <c r="X35" s="215"/>
      <c r="Y35" s="215"/>
      <c r="Z35" s="163" t="e">
        <f>#REF!</f>
        <v>#REF!</v>
      </c>
      <c r="AA35" s="215"/>
      <c r="AB35" s="161" t="e">
        <f>AE35-AA35-AC35-AD35</f>
        <v>#REF!</v>
      </c>
      <c r="AC35" s="215"/>
      <c r="AD35" s="215"/>
      <c r="AE35" s="163" t="e">
        <f>#REF!</f>
        <v>#REF!</v>
      </c>
      <c r="AF35" s="215"/>
      <c r="AG35" s="161" t="e">
        <f>AJ35-AF35-AH35-AI35</f>
        <v>#REF!</v>
      </c>
      <c r="AH35" s="215"/>
      <c r="AI35" s="215"/>
      <c r="AJ35" s="163" t="e">
        <f>#REF!</f>
        <v>#REF!</v>
      </c>
      <c r="AK35" s="215"/>
      <c r="AL35" s="161" t="e">
        <f>AO35-AK35-AM35-AN35</f>
        <v>#REF!</v>
      </c>
      <c r="AM35" s="215"/>
      <c r="AN35" s="215"/>
      <c r="AO35" s="163" t="e">
        <f>#REF!</f>
        <v>#REF!</v>
      </c>
      <c r="AP35" s="183">
        <f t="shared" si="263"/>
        <v>0</v>
      </c>
      <c r="AQ35" s="183">
        <f t="shared" si="263"/>
        <v>0</v>
      </c>
      <c r="AR35" s="183">
        <f t="shared" si="263"/>
        <v>0</v>
      </c>
      <c r="AS35" s="183">
        <f t="shared" si="263"/>
        <v>0</v>
      </c>
      <c r="AT35" s="162">
        <f>AP35+AQ35+AR35+AS35</f>
        <v>0</v>
      </c>
      <c r="AU35" s="215"/>
      <c r="AV35" s="161">
        <f>AY35-AU35-AW35-AX35</f>
        <v>0</v>
      </c>
      <c r="AW35" s="215"/>
      <c r="AX35" s="215"/>
      <c r="AY35" s="163"/>
      <c r="AZ35" s="215"/>
      <c r="BA35" s="161">
        <f>BD35-AZ35-BB35-BC35</f>
        <v>0</v>
      </c>
      <c r="BB35" s="215"/>
      <c r="BC35" s="215"/>
      <c r="BD35" s="163"/>
      <c r="BE35" s="215"/>
      <c r="BF35" s="161">
        <f>BI35-BE35-BG35-BH35</f>
        <v>0</v>
      </c>
      <c r="BG35" s="215"/>
      <c r="BH35" s="215"/>
      <c r="BI35" s="163"/>
      <c r="BJ35" s="215"/>
      <c r="BK35" s="161">
        <f>BN35-BJ35-BL35-BM35</f>
        <v>0</v>
      </c>
      <c r="BL35" s="215"/>
      <c r="BM35" s="215"/>
      <c r="BN35" s="163"/>
      <c r="BO35" s="215"/>
      <c r="BP35" s="161">
        <f>BS35-BO35-BQ35-BR35</f>
        <v>0</v>
      </c>
      <c r="BQ35" s="215"/>
      <c r="BR35" s="215"/>
      <c r="BS35" s="163"/>
      <c r="BT35" s="215"/>
      <c r="BU35" s="161">
        <f>BX35-BT35-BV35-BW35</f>
        <v>0</v>
      </c>
      <c r="BV35" s="215"/>
      <c r="BW35" s="215"/>
      <c r="BX35" s="163"/>
      <c r="BY35" s="215"/>
      <c r="BZ35" s="161">
        <f>CC35-BY35-CA35-CB35</f>
        <v>0</v>
      </c>
      <c r="CA35" s="215"/>
      <c r="CB35" s="215"/>
      <c r="CC35" s="163"/>
      <c r="CD35" s="215"/>
      <c r="CE35" s="161">
        <f>CH35-CD35-CF35-CG35</f>
        <v>0</v>
      </c>
      <c r="CF35" s="215"/>
      <c r="CG35" s="215"/>
      <c r="CH35" s="163"/>
      <c r="CI35" s="215"/>
      <c r="CJ35" s="161">
        <f>CM35-CI35-CK35-CL35</f>
        <v>0</v>
      </c>
      <c r="CK35" s="215"/>
      <c r="CL35" s="215"/>
      <c r="CM35" s="163"/>
      <c r="CN35" s="215"/>
      <c r="CO35" s="161">
        <f>CR35-CN35-CP35-CQ35</f>
        <v>0</v>
      </c>
      <c r="CP35" s="215"/>
      <c r="CQ35" s="215"/>
      <c r="CR35" s="163"/>
      <c r="CS35" s="215"/>
      <c r="CT35" s="161">
        <f>CW35-CS35-CU35-CV35</f>
        <v>0</v>
      </c>
      <c r="CU35" s="215"/>
      <c r="CV35" s="215"/>
      <c r="CW35" s="163"/>
      <c r="CX35" s="215"/>
      <c r="CY35" s="161">
        <f>DB35-CX35-CZ35-DA35</f>
        <v>0</v>
      </c>
      <c r="CZ35" s="215"/>
      <c r="DA35" s="215"/>
      <c r="DB35" s="163"/>
      <c r="DC35" s="215"/>
      <c r="DD35" s="161">
        <f>DG35-DC35-DE35-DF35</f>
        <v>0</v>
      </c>
      <c r="DE35" s="215"/>
      <c r="DF35" s="215"/>
      <c r="DG35" s="163"/>
      <c r="DH35" s="215"/>
      <c r="DI35" s="161">
        <f>DL35-DH35-DJ35-DK35</f>
        <v>0</v>
      </c>
      <c r="DJ35" s="215"/>
      <c r="DK35" s="215"/>
      <c r="DL35" s="163"/>
      <c r="DM35" s="215"/>
      <c r="DN35" s="161">
        <f>DQ35-DM35-DO35-DP35</f>
        <v>0</v>
      </c>
      <c r="DO35" s="215"/>
      <c r="DP35" s="215"/>
      <c r="DQ35" s="163"/>
      <c r="DR35" s="215"/>
      <c r="DS35" s="161">
        <f>DV35-DR35-DT35-DU35</f>
        <v>0</v>
      </c>
      <c r="DT35" s="215"/>
      <c r="DU35" s="215"/>
      <c r="DV35" s="163"/>
      <c r="DW35" s="215"/>
      <c r="DX35" s="161">
        <f>EA35-DW35-DY35-DZ35</f>
        <v>0</v>
      </c>
      <c r="DY35" s="215"/>
      <c r="DZ35" s="215"/>
      <c r="EA35" s="163"/>
      <c r="EB35" s="215"/>
      <c r="EC35" s="161">
        <f>EF35-EB35-ED35-EE35</f>
        <v>0</v>
      </c>
      <c r="ED35" s="215"/>
      <c r="EE35" s="215"/>
      <c r="EF35" s="163"/>
      <c r="EG35" s="215"/>
      <c r="EH35" s="161">
        <f>EK35-EG35-EI35-EJ35</f>
        <v>0</v>
      </c>
      <c r="EI35" s="215"/>
      <c r="EJ35" s="215"/>
      <c r="EK35" s="163"/>
      <c r="EL35" s="215"/>
      <c r="EM35" s="161">
        <f>EP35-EL35-EN35-EO35</f>
        <v>0</v>
      </c>
      <c r="EN35" s="215"/>
      <c r="EO35" s="215"/>
      <c r="EP35" s="163"/>
      <c r="EQ35" s="215"/>
      <c r="ER35" s="161">
        <f>EU35-EQ35-ES35-ET35</f>
        <v>0</v>
      </c>
      <c r="ES35" s="215"/>
      <c r="ET35" s="215"/>
      <c r="EU35" s="163"/>
      <c r="EV35" s="215"/>
      <c r="EW35" s="161">
        <f>EZ35-EV35-EX35-EY35</f>
        <v>0</v>
      </c>
      <c r="EX35" s="215"/>
      <c r="EY35" s="215"/>
      <c r="EZ35" s="163"/>
      <c r="FA35" s="215"/>
      <c r="FB35" s="161">
        <f>FE35-FA35-FC35-FD35</f>
        <v>0</v>
      </c>
      <c r="FC35" s="215"/>
      <c r="FD35" s="215"/>
      <c r="FE35" s="163"/>
      <c r="FF35" s="215"/>
      <c r="FG35" s="161">
        <f>FJ35-FF35-FH35-FI35</f>
        <v>0</v>
      </c>
      <c r="FH35" s="215"/>
      <c r="FI35" s="215"/>
      <c r="FJ35" s="163"/>
      <c r="FK35" s="215"/>
      <c r="FL35" s="161">
        <f>FO35-FK35-FM35-FN35</f>
        <v>0</v>
      </c>
      <c r="FM35" s="215"/>
      <c r="FN35" s="215"/>
      <c r="FO35" s="163"/>
      <c r="FP35" s="215"/>
      <c r="FQ35" s="161">
        <f>FT35-FP35-FR35-FS35</f>
        <v>0</v>
      </c>
      <c r="FR35" s="215"/>
      <c r="FS35" s="215"/>
      <c r="FT35" s="163"/>
      <c r="FU35" s="215"/>
      <c r="FV35" s="161">
        <f>FY35-FU35-FW35-FX35</f>
        <v>0</v>
      </c>
      <c r="FW35" s="215"/>
      <c r="FX35" s="215"/>
      <c r="FY35" s="163"/>
      <c r="FZ35" s="215"/>
      <c r="GA35" s="161">
        <f>GD35-FZ35-GB35-GC35</f>
        <v>0</v>
      </c>
      <c r="GB35" s="215"/>
      <c r="GC35" s="215"/>
      <c r="GD35" s="163"/>
      <c r="GE35" s="215"/>
      <c r="GF35" s="161">
        <f>GI35-GE35-GG35-GH35</f>
        <v>0</v>
      </c>
      <c r="GG35" s="215"/>
      <c r="GH35" s="215"/>
      <c r="GI35" s="163"/>
      <c r="GJ35" s="215"/>
      <c r="GK35" s="161">
        <f>GN35-GJ35-GL35-GM35</f>
        <v>0</v>
      </c>
      <c r="GL35" s="215"/>
      <c r="GM35" s="215"/>
      <c r="GN35" s="163"/>
      <c r="GO35" s="215"/>
      <c r="GP35" s="161">
        <f>GS35-GO35-GQ35-GR35</f>
        <v>0</v>
      </c>
      <c r="GQ35" s="215"/>
      <c r="GR35" s="215"/>
      <c r="GS35" s="163"/>
      <c r="GT35" s="215"/>
      <c r="GU35" s="161">
        <f>GX35-GT35-GV35-GW35</f>
        <v>0</v>
      </c>
      <c r="GV35" s="215"/>
      <c r="GW35" s="215"/>
      <c r="GX35" s="163"/>
      <c r="GY35" s="215"/>
      <c r="GZ35" s="161">
        <f>HC35-GY35-HA35-HB35</f>
        <v>0</v>
      </c>
      <c r="HA35" s="215"/>
      <c r="HB35" s="215"/>
      <c r="HC35" s="163"/>
    </row>
    <row r="36" spans="1:211" s="35" customFormat="1" ht="15" customHeight="1">
      <c r="A36" s="126" t="s">
        <v>129</v>
      </c>
      <c r="B36" s="210">
        <f t="shared" ref="B36:AT36" si="264">IF(B35&gt;B34,"+"&amp;(B35-B34),B35-B34)</f>
        <v>0</v>
      </c>
      <c r="C36" s="210" t="e">
        <f t="shared" si="264"/>
        <v>#REF!</v>
      </c>
      <c r="D36" s="210">
        <f t="shared" si="264"/>
        <v>-750889</v>
      </c>
      <c r="E36" s="210">
        <f t="shared" si="264"/>
        <v>0</v>
      </c>
      <c r="F36" s="208" t="e">
        <f t="shared" si="264"/>
        <v>#REF!</v>
      </c>
      <c r="G36" s="210">
        <f t="shared" si="264"/>
        <v>0</v>
      </c>
      <c r="H36" s="210" t="e">
        <f t="shared" si="264"/>
        <v>#REF!</v>
      </c>
      <c r="I36" s="210">
        <f t="shared" si="264"/>
        <v>-750889</v>
      </c>
      <c r="J36" s="210">
        <f t="shared" si="264"/>
        <v>0</v>
      </c>
      <c r="K36" s="208" t="e">
        <f t="shared" si="264"/>
        <v>#REF!</v>
      </c>
      <c r="L36" s="210">
        <f t="shared" si="264"/>
        <v>0</v>
      </c>
      <c r="M36" s="210" t="e">
        <f t="shared" si="264"/>
        <v>#REF!</v>
      </c>
      <c r="N36" s="210">
        <f t="shared" si="264"/>
        <v>-150924</v>
      </c>
      <c r="O36" s="210">
        <f t="shared" si="264"/>
        <v>0</v>
      </c>
      <c r="P36" s="209" t="e">
        <f t="shared" si="264"/>
        <v>#REF!</v>
      </c>
      <c r="Q36" s="210">
        <f t="shared" si="264"/>
        <v>0</v>
      </c>
      <c r="R36" s="210" t="e">
        <f t="shared" si="264"/>
        <v>#REF!</v>
      </c>
      <c r="S36" s="210">
        <f t="shared" si="264"/>
        <v>-120000</v>
      </c>
      <c r="T36" s="210">
        <f t="shared" si="264"/>
        <v>0</v>
      </c>
      <c r="U36" s="209" t="e">
        <f t="shared" si="264"/>
        <v>#REF!</v>
      </c>
      <c r="V36" s="210">
        <f t="shared" si="264"/>
        <v>0</v>
      </c>
      <c r="W36" s="210" t="e">
        <f t="shared" si="264"/>
        <v>#REF!</v>
      </c>
      <c r="X36" s="210">
        <f t="shared" si="264"/>
        <v>-109500</v>
      </c>
      <c r="Y36" s="210">
        <f t="shared" si="264"/>
        <v>0</v>
      </c>
      <c r="Z36" s="209" t="e">
        <f t="shared" si="264"/>
        <v>#REF!</v>
      </c>
      <c r="AA36" s="210">
        <f t="shared" si="264"/>
        <v>0</v>
      </c>
      <c r="AB36" s="210" t="e">
        <f t="shared" si="264"/>
        <v>#REF!</v>
      </c>
      <c r="AC36" s="210">
        <f t="shared" si="264"/>
        <v>-105752</v>
      </c>
      <c r="AD36" s="210">
        <f t="shared" si="264"/>
        <v>0</v>
      </c>
      <c r="AE36" s="209" t="e">
        <f t="shared" si="264"/>
        <v>#REF!</v>
      </c>
      <c r="AF36" s="210">
        <f t="shared" si="264"/>
        <v>0</v>
      </c>
      <c r="AG36" s="210" t="e">
        <f t="shared" si="264"/>
        <v>#REF!</v>
      </c>
      <c r="AH36" s="210">
        <f t="shared" si="264"/>
        <v>-152100</v>
      </c>
      <c r="AI36" s="210">
        <f t="shared" si="264"/>
        <v>0</v>
      </c>
      <c r="AJ36" s="209" t="e">
        <f t="shared" si="264"/>
        <v>#REF!</v>
      </c>
      <c r="AK36" s="210">
        <f t="shared" si="264"/>
        <v>0</v>
      </c>
      <c r="AL36" s="210" t="e">
        <f t="shared" si="264"/>
        <v>#REF!</v>
      </c>
      <c r="AM36" s="210">
        <f t="shared" si="264"/>
        <v>-112613</v>
      </c>
      <c r="AN36" s="210">
        <f t="shared" si="264"/>
        <v>0</v>
      </c>
      <c r="AO36" s="209" t="e">
        <f t="shared" si="264"/>
        <v>#REF!</v>
      </c>
      <c r="AP36" s="210">
        <f t="shared" si="264"/>
        <v>0</v>
      </c>
      <c r="AQ36" s="210">
        <f t="shared" si="264"/>
        <v>0</v>
      </c>
      <c r="AR36" s="210">
        <f t="shared" si="264"/>
        <v>0</v>
      </c>
      <c r="AS36" s="210">
        <f t="shared" si="264"/>
        <v>0</v>
      </c>
      <c r="AT36" s="208">
        <f t="shared" si="264"/>
        <v>0</v>
      </c>
      <c r="AU36" s="210">
        <f t="shared" ref="AU36:BZ36" si="265">IF(AU35&gt;AU34,"+"&amp;(AU35-AU34),AU35-AU34)</f>
        <v>0</v>
      </c>
      <c r="AV36" s="210">
        <f t="shared" si="265"/>
        <v>0</v>
      </c>
      <c r="AW36" s="210">
        <f t="shared" si="265"/>
        <v>0</v>
      </c>
      <c r="AX36" s="210">
        <f t="shared" si="265"/>
        <v>0</v>
      </c>
      <c r="AY36" s="209">
        <f t="shared" si="265"/>
        <v>0</v>
      </c>
      <c r="AZ36" s="210">
        <f t="shared" si="265"/>
        <v>0</v>
      </c>
      <c r="BA36" s="210">
        <f t="shared" si="265"/>
        <v>0</v>
      </c>
      <c r="BB36" s="210">
        <f t="shared" si="265"/>
        <v>0</v>
      </c>
      <c r="BC36" s="210">
        <f t="shared" si="265"/>
        <v>0</v>
      </c>
      <c r="BD36" s="209">
        <f t="shared" si="265"/>
        <v>0</v>
      </c>
      <c r="BE36" s="210">
        <f t="shared" si="265"/>
        <v>0</v>
      </c>
      <c r="BF36" s="210">
        <f t="shared" si="265"/>
        <v>0</v>
      </c>
      <c r="BG36" s="210">
        <f t="shared" si="265"/>
        <v>0</v>
      </c>
      <c r="BH36" s="210">
        <f t="shared" si="265"/>
        <v>0</v>
      </c>
      <c r="BI36" s="209">
        <f t="shared" si="265"/>
        <v>0</v>
      </c>
      <c r="BJ36" s="210">
        <f t="shared" si="265"/>
        <v>0</v>
      </c>
      <c r="BK36" s="210">
        <f t="shared" si="265"/>
        <v>0</v>
      </c>
      <c r="BL36" s="210">
        <f t="shared" si="265"/>
        <v>0</v>
      </c>
      <c r="BM36" s="210">
        <f t="shared" si="265"/>
        <v>0</v>
      </c>
      <c r="BN36" s="209">
        <f t="shared" si="265"/>
        <v>0</v>
      </c>
      <c r="BO36" s="210">
        <f t="shared" si="265"/>
        <v>0</v>
      </c>
      <c r="BP36" s="210">
        <f t="shared" si="265"/>
        <v>0</v>
      </c>
      <c r="BQ36" s="210">
        <f t="shared" si="265"/>
        <v>0</v>
      </c>
      <c r="BR36" s="210">
        <f t="shared" si="265"/>
        <v>0</v>
      </c>
      <c r="BS36" s="209">
        <f t="shared" si="265"/>
        <v>0</v>
      </c>
      <c r="BT36" s="210">
        <f t="shared" si="265"/>
        <v>0</v>
      </c>
      <c r="BU36" s="210">
        <f t="shared" si="265"/>
        <v>0</v>
      </c>
      <c r="BV36" s="210">
        <f t="shared" si="265"/>
        <v>0</v>
      </c>
      <c r="BW36" s="210">
        <f t="shared" si="265"/>
        <v>0</v>
      </c>
      <c r="BX36" s="209">
        <f t="shared" si="265"/>
        <v>0</v>
      </c>
      <c r="BY36" s="210">
        <f t="shared" si="265"/>
        <v>0</v>
      </c>
      <c r="BZ36" s="210">
        <f t="shared" si="265"/>
        <v>0</v>
      </c>
      <c r="CA36" s="210">
        <f t="shared" ref="CA36:DF36" si="266">IF(CA35&gt;CA34,"+"&amp;(CA35-CA34),CA35-CA34)</f>
        <v>0</v>
      </c>
      <c r="CB36" s="210">
        <f t="shared" si="266"/>
        <v>0</v>
      </c>
      <c r="CC36" s="209">
        <f t="shared" si="266"/>
        <v>0</v>
      </c>
      <c r="CD36" s="210">
        <f t="shared" si="266"/>
        <v>0</v>
      </c>
      <c r="CE36" s="210">
        <f t="shared" si="266"/>
        <v>0</v>
      </c>
      <c r="CF36" s="210">
        <f t="shared" si="266"/>
        <v>0</v>
      </c>
      <c r="CG36" s="210">
        <f t="shared" si="266"/>
        <v>0</v>
      </c>
      <c r="CH36" s="209">
        <f t="shared" si="266"/>
        <v>0</v>
      </c>
      <c r="CI36" s="210">
        <f t="shared" si="266"/>
        <v>0</v>
      </c>
      <c r="CJ36" s="210">
        <f t="shared" si="266"/>
        <v>0</v>
      </c>
      <c r="CK36" s="210">
        <f t="shared" si="266"/>
        <v>0</v>
      </c>
      <c r="CL36" s="210">
        <f t="shared" si="266"/>
        <v>0</v>
      </c>
      <c r="CM36" s="209">
        <f t="shared" si="266"/>
        <v>0</v>
      </c>
      <c r="CN36" s="210">
        <f t="shared" si="266"/>
        <v>0</v>
      </c>
      <c r="CO36" s="210">
        <f t="shared" si="266"/>
        <v>0</v>
      </c>
      <c r="CP36" s="210">
        <f t="shared" si="266"/>
        <v>0</v>
      </c>
      <c r="CQ36" s="210">
        <f t="shared" si="266"/>
        <v>0</v>
      </c>
      <c r="CR36" s="209">
        <f t="shared" si="266"/>
        <v>0</v>
      </c>
      <c r="CS36" s="210">
        <f t="shared" si="266"/>
        <v>0</v>
      </c>
      <c r="CT36" s="210">
        <f t="shared" si="266"/>
        <v>0</v>
      </c>
      <c r="CU36" s="210">
        <f t="shared" si="266"/>
        <v>0</v>
      </c>
      <c r="CV36" s="210">
        <f t="shared" si="266"/>
        <v>0</v>
      </c>
      <c r="CW36" s="209">
        <f t="shared" si="266"/>
        <v>0</v>
      </c>
      <c r="CX36" s="210">
        <f t="shared" si="266"/>
        <v>0</v>
      </c>
      <c r="CY36" s="210">
        <f t="shared" si="266"/>
        <v>0</v>
      </c>
      <c r="CZ36" s="210">
        <f t="shared" si="266"/>
        <v>0</v>
      </c>
      <c r="DA36" s="210">
        <f t="shared" si="266"/>
        <v>0</v>
      </c>
      <c r="DB36" s="209">
        <f t="shared" si="266"/>
        <v>0</v>
      </c>
      <c r="DC36" s="210">
        <f t="shared" si="266"/>
        <v>0</v>
      </c>
      <c r="DD36" s="210">
        <f t="shared" si="266"/>
        <v>0</v>
      </c>
      <c r="DE36" s="210">
        <f t="shared" si="266"/>
        <v>0</v>
      </c>
      <c r="DF36" s="210">
        <f t="shared" si="266"/>
        <v>0</v>
      </c>
      <c r="DG36" s="209">
        <f t="shared" ref="DG36:EL36" si="267">IF(DG35&gt;DG34,"+"&amp;(DG35-DG34),DG35-DG34)</f>
        <v>0</v>
      </c>
      <c r="DH36" s="210">
        <f t="shared" si="267"/>
        <v>0</v>
      </c>
      <c r="DI36" s="210">
        <f t="shared" si="267"/>
        <v>0</v>
      </c>
      <c r="DJ36" s="210">
        <f t="shared" si="267"/>
        <v>0</v>
      </c>
      <c r="DK36" s="210">
        <f t="shared" si="267"/>
        <v>0</v>
      </c>
      <c r="DL36" s="209">
        <f t="shared" si="267"/>
        <v>0</v>
      </c>
      <c r="DM36" s="210">
        <f t="shared" si="267"/>
        <v>0</v>
      </c>
      <c r="DN36" s="210">
        <f t="shared" si="267"/>
        <v>0</v>
      </c>
      <c r="DO36" s="210">
        <f t="shared" si="267"/>
        <v>0</v>
      </c>
      <c r="DP36" s="210">
        <f t="shared" si="267"/>
        <v>0</v>
      </c>
      <c r="DQ36" s="209">
        <f t="shared" si="267"/>
        <v>0</v>
      </c>
      <c r="DR36" s="210">
        <f t="shared" si="267"/>
        <v>0</v>
      </c>
      <c r="DS36" s="210">
        <f t="shared" si="267"/>
        <v>0</v>
      </c>
      <c r="DT36" s="210">
        <f t="shared" si="267"/>
        <v>0</v>
      </c>
      <c r="DU36" s="210">
        <f t="shared" si="267"/>
        <v>0</v>
      </c>
      <c r="DV36" s="209">
        <f t="shared" si="267"/>
        <v>0</v>
      </c>
      <c r="DW36" s="210">
        <f t="shared" si="267"/>
        <v>0</v>
      </c>
      <c r="DX36" s="210">
        <f t="shared" si="267"/>
        <v>0</v>
      </c>
      <c r="DY36" s="210">
        <f t="shared" si="267"/>
        <v>0</v>
      </c>
      <c r="DZ36" s="210">
        <f t="shared" si="267"/>
        <v>0</v>
      </c>
      <c r="EA36" s="209">
        <f t="shared" si="267"/>
        <v>0</v>
      </c>
      <c r="EB36" s="210">
        <f t="shared" si="267"/>
        <v>0</v>
      </c>
      <c r="EC36" s="210">
        <f t="shared" si="267"/>
        <v>0</v>
      </c>
      <c r="ED36" s="210">
        <f t="shared" si="267"/>
        <v>0</v>
      </c>
      <c r="EE36" s="210">
        <f t="shared" si="267"/>
        <v>0</v>
      </c>
      <c r="EF36" s="209">
        <f t="shared" si="267"/>
        <v>0</v>
      </c>
      <c r="EG36" s="210">
        <f t="shared" si="267"/>
        <v>0</v>
      </c>
      <c r="EH36" s="210">
        <f t="shared" si="267"/>
        <v>0</v>
      </c>
      <c r="EI36" s="210">
        <f t="shared" si="267"/>
        <v>0</v>
      </c>
      <c r="EJ36" s="210">
        <f t="shared" si="267"/>
        <v>0</v>
      </c>
      <c r="EK36" s="209">
        <f t="shared" si="267"/>
        <v>0</v>
      </c>
      <c r="EL36" s="210">
        <f t="shared" si="267"/>
        <v>0</v>
      </c>
      <c r="EM36" s="210">
        <f t="shared" ref="EM36:FR36" si="268">IF(EM35&gt;EM34,"+"&amp;(EM35-EM34),EM35-EM34)</f>
        <v>0</v>
      </c>
      <c r="EN36" s="210">
        <f t="shared" si="268"/>
        <v>0</v>
      </c>
      <c r="EO36" s="210">
        <f t="shared" si="268"/>
        <v>0</v>
      </c>
      <c r="EP36" s="209">
        <f t="shared" si="268"/>
        <v>0</v>
      </c>
      <c r="EQ36" s="210">
        <f t="shared" si="268"/>
        <v>0</v>
      </c>
      <c r="ER36" s="210">
        <f t="shared" si="268"/>
        <v>0</v>
      </c>
      <c r="ES36" s="210">
        <f t="shared" si="268"/>
        <v>0</v>
      </c>
      <c r="ET36" s="210">
        <f t="shared" si="268"/>
        <v>0</v>
      </c>
      <c r="EU36" s="209">
        <f t="shared" si="268"/>
        <v>0</v>
      </c>
      <c r="EV36" s="210">
        <f t="shared" si="268"/>
        <v>0</v>
      </c>
      <c r="EW36" s="210">
        <f t="shared" si="268"/>
        <v>0</v>
      </c>
      <c r="EX36" s="210">
        <f t="shared" si="268"/>
        <v>0</v>
      </c>
      <c r="EY36" s="210">
        <f t="shared" si="268"/>
        <v>0</v>
      </c>
      <c r="EZ36" s="209">
        <f t="shared" si="268"/>
        <v>0</v>
      </c>
      <c r="FA36" s="210">
        <f t="shared" si="268"/>
        <v>0</v>
      </c>
      <c r="FB36" s="210">
        <f t="shared" si="268"/>
        <v>0</v>
      </c>
      <c r="FC36" s="210">
        <f t="shared" si="268"/>
        <v>0</v>
      </c>
      <c r="FD36" s="210">
        <f t="shared" si="268"/>
        <v>0</v>
      </c>
      <c r="FE36" s="209">
        <f t="shared" si="268"/>
        <v>0</v>
      </c>
      <c r="FF36" s="210">
        <f t="shared" si="268"/>
        <v>0</v>
      </c>
      <c r="FG36" s="210">
        <f t="shared" si="268"/>
        <v>0</v>
      </c>
      <c r="FH36" s="210">
        <f t="shared" si="268"/>
        <v>0</v>
      </c>
      <c r="FI36" s="210">
        <f t="shared" si="268"/>
        <v>0</v>
      </c>
      <c r="FJ36" s="209">
        <f t="shared" si="268"/>
        <v>0</v>
      </c>
      <c r="FK36" s="210">
        <f t="shared" si="268"/>
        <v>0</v>
      </c>
      <c r="FL36" s="210">
        <f t="shared" si="268"/>
        <v>0</v>
      </c>
      <c r="FM36" s="210">
        <f t="shared" si="268"/>
        <v>0</v>
      </c>
      <c r="FN36" s="210">
        <f t="shared" si="268"/>
        <v>0</v>
      </c>
      <c r="FO36" s="209">
        <f t="shared" si="268"/>
        <v>0</v>
      </c>
      <c r="FP36" s="210">
        <f t="shared" si="268"/>
        <v>0</v>
      </c>
      <c r="FQ36" s="210">
        <f t="shared" si="268"/>
        <v>0</v>
      </c>
      <c r="FR36" s="210">
        <f t="shared" si="268"/>
        <v>0</v>
      </c>
      <c r="FS36" s="210">
        <f t="shared" ref="FS36:GX36" si="269">IF(FS35&gt;FS34,"+"&amp;(FS35-FS34),FS35-FS34)</f>
        <v>0</v>
      </c>
      <c r="FT36" s="209">
        <f t="shared" si="269"/>
        <v>0</v>
      </c>
      <c r="FU36" s="210">
        <f t="shared" si="269"/>
        <v>0</v>
      </c>
      <c r="FV36" s="210">
        <f t="shared" si="269"/>
        <v>0</v>
      </c>
      <c r="FW36" s="210">
        <f t="shared" si="269"/>
        <v>0</v>
      </c>
      <c r="FX36" s="210">
        <f t="shared" si="269"/>
        <v>0</v>
      </c>
      <c r="FY36" s="209">
        <f t="shared" si="269"/>
        <v>0</v>
      </c>
      <c r="FZ36" s="210">
        <f t="shared" si="269"/>
        <v>0</v>
      </c>
      <c r="GA36" s="210">
        <f t="shared" si="269"/>
        <v>0</v>
      </c>
      <c r="GB36" s="210">
        <f t="shared" si="269"/>
        <v>0</v>
      </c>
      <c r="GC36" s="210">
        <f t="shared" si="269"/>
        <v>0</v>
      </c>
      <c r="GD36" s="209">
        <f t="shared" si="269"/>
        <v>0</v>
      </c>
      <c r="GE36" s="210">
        <f t="shared" si="269"/>
        <v>0</v>
      </c>
      <c r="GF36" s="210">
        <f t="shared" si="269"/>
        <v>0</v>
      </c>
      <c r="GG36" s="210">
        <f t="shared" si="269"/>
        <v>0</v>
      </c>
      <c r="GH36" s="210">
        <f t="shared" si="269"/>
        <v>0</v>
      </c>
      <c r="GI36" s="209">
        <f t="shared" si="269"/>
        <v>0</v>
      </c>
      <c r="GJ36" s="210">
        <f t="shared" si="269"/>
        <v>0</v>
      </c>
      <c r="GK36" s="210">
        <f t="shared" si="269"/>
        <v>0</v>
      </c>
      <c r="GL36" s="210">
        <f t="shared" si="269"/>
        <v>0</v>
      </c>
      <c r="GM36" s="210">
        <f t="shared" si="269"/>
        <v>0</v>
      </c>
      <c r="GN36" s="209">
        <f t="shared" si="269"/>
        <v>0</v>
      </c>
      <c r="GO36" s="210">
        <f t="shared" si="269"/>
        <v>0</v>
      </c>
      <c r="GP36" s="210">
        <f t="shared" si="269"/>
        <v>0</v>
      </c>
      <c r="GQ36" s="210">
        <f t="shared" si="269"/>
        <v>0</v>
      </c>
      <c r="GR36" s="210">
        <f t="shared" si="269"/>
        <v>0</v>
      </c>
      <c r="GS36" s="209">
        <f t="shared" si="269"/>
        <v>0</v>
      </c>
      <c r="GT36" s="210">
        <f t="shared" si="269"/>
        <v>0</v>
      </c>
      <c r="GU36" s="210">
        <f t="shared" si="269"/>
        <v>0</v>
      </c>
      <c r="GV36" s="210">
        <f t="shared" si="269"/>
        <v>0</v>
      </c>
      <c r="GW36" s="210">
        <f t="shared" si="269"/>
        <v>0</v>
      </c>
      <c r="GX36" s="209">
        <f t="shared" si="269"/>
        <v>0</v>
      </c>
      <c r="GY36" s="210">
        <f>IF(GY35&gt;GY34,"+"&amp;(GY35-GY34),GY35-GY34)</f>
        <v>0</v>
      </c>
      <c r="GZ36" s="210">
        <f>IF(GZ35&gt;GZ34,"+"&amp;(GZ35-GZ34),GZ35-GZ34)</f>
        <v>0</v>
      </c>
      <c r="HA36" s="210">
        <f>IF(HA35&gt;HA34,"+"&amp;(HA35-HA34),HA35-HA34)</f>
        <v>0</v>
      </c>
      <c r="HB36" s="210">
        <f>IF(HB35&gt;HB34,"+"&amp;(HB35-HB34),HB35-HB34)</f>
        <v>0</v>
      </c>
      <c r="HC36" s="209">
        <f>IF(HC35&gt;HC34,"+"&amp;(HC35-HC34),HC35-HC34)</f>
        <v>0</v>
      </c>
    </row>
    <row r="37" spans="1:211" s="132" customFormat="1" ht="15" customHeight="1">
      <c r="A37" s="146" t="s">
        <v>18</v>
      </c>
      <c r="B37" s="147" t="str">
        <f t="shared" ref="B37:AT37" si="270">IF(B34&lt;&gt;0,ROUND(B35*100/B34,1)," ")</f>
        <v xml:space="preserve"> </v>
      </c>
      <c r="C37" s="147" t="str">
        <f t="shared" si="270"/>
        <v xml:space="preserve"> </v>
      </c>
      <c r="D37" s="147">
        <f t="shared" si="270"/>
        <v>0</v>
      </c>
      <c r="E37" s="147" t="str">
        <f t="shared" si="270"/>
        <v xml:space="preserve"> </v>
      </c>
      <c r="F37" s="148" t="e">
        <f t="shared" si="270"/>
        <v>#REF!</v>
      </c>
      <c r="G37" s="147" t="str">
        <f t="shared" si="270"/>
        <v xml:space="preserve"> </v>
      </c>
      <c r="H37" s="147" t="str">
        <f t="shared" si="270"/>
        <v xml:space="preserve"> </v>
      </c>
      <c r="I37" s="147">
        <f t="shared" si="270"/>
        <v>0</v>
      </c>
      <c r="J37" s="147" t="str">
        <f t="shared" si="270"/>
        <v xml:space="preserve"> </v>
      </c>
      <c r="K37" s="148" t="e">
        <f t="shared" si="270"/>
        <v>#REF!</v>
      </c>
      <c r="L37" s="147" t="str">
        <f t="shared" si="270"/>
        <v xml:space="preserve"> </v>
      </c>
      <c r="M37" s="147" t="str">
        <f t="shared" si="270"/>
        <v xml:space="preserve"> </v>
      </c>
      <c r="N37" s="147">
        <f t="shared" si="270"/>
        <v>0</v>
      </c>
      <c r="O37" s="147" t="str">
        <f t="shared" si="270"/>
        <v xml:space="preserve"> </v>
      </c>
      <c r="P37" s="149" t="e">
        <f t="shared" si="270"/>
        <v>#REF!</v>
      </c>
      <c r="Q37" s="147" t="str">
        <f t="shared" si="270"/>
        <v xml:space="preserve"> </v>
      </c>
      <c r="R37" s="147" t="str">
        <f t="shared" si="270"/>
        <v xml:space="preserve"> </v>
      </c>
      <c r="S37" s="147">
        <f t="shared" si="270"/>
        <v>0</v>
      </c>
      <c r="T37" s="147" t="str">
        <f t="shared" si="270"/>
        <v xml:space="preserve"> </v>
      </c>
      <c r="U37" s="149" t="e">
        <f t="shared" si="270"/>
        <v>#REF!</v>
      </c>
      <c r="V37" s="147" t="str">
        <f t="shared" si="270"/>
        <v xml:space="preserve"> </v>
      </c>
      <c r="W37" s="147" t="str">
        <f t="shared" si="270"/>
        <v xml:space="preserve"> </v>
      </c>
      <c r="X37" s="147">
        <f t="shared" si="270"/>
        <v>0</v>
      </c>
      <c r="Y37" s="147" t="str">
        <f t="shared" si="270"/>
        <v xml:space="preserve"> </v>
      </c>
      <c r="Z37" s="149" t="e">
        <f t="shared" si="270"/>
        <v>#REF!</v>
      </c>
      <c r="AA37" s="147" t="str">
        <f t="shared" si="270"/>
        <v xml:space="preserve"> </v>
      </c>
      <c r="AB37" s="147" t="str">
        <f t="shared" si="270"/>
        <v xml:space="preserve"> </v>
      </c>
      <c r="AC37" s="147">
        <f t="shared" si="270"/>
        <v>0</v>
      </c>
      <c r="AD37" s="147" t="str">
        <f t="shared" si="270"/>
        <v xml:space="preserve"> </v>
      </c>
      <c r="AE37" s="149" t="e">
        <f t="shared" si="270"/>
        <v>#REF!</v>
      </c>
      <c r="AF37" s="147" t="str">
        <f t="shared" si="270"/>
        <v xml:space="preserve"> </v>
      </c>
      <c r="AG37" s="147" t="str">
        <f t="shared" si="270"/>
        <v xml:space="preserve"> </v>
      </c>
      <c r="AH37" s="147">
        <f t="shared" si="270"/>
        <v>0</v>
      </c>
      <c r="AI37" s="147" t="str">
        <f t="shared" si="270"/>
        <v xml:space="preserve"> </v>
      </c>
      <c r="AJ37" s="149" t="e">
        <f t="shared" si="270"/>
        <v>#REF!</v>
      </c>
      <c r="AK37" s="147" t="str">
        <f t="shared" si="270"/>
        <v xml:space="preserve"> </v>
      </c>
      <c r="AL37" s="147" t="str">
        <f t="shared" si="270"/>
        <v xml:space="preserve"> </v>
      </c>
      <c r="AM37" s="147">
        <f t="shared" si="270"/>
        <v>0</v>
      </c>
      <c r="AN37" s="147" t="str">
        <f t="shared" si="270"/>
        <v xml:space="preserve"> </v>
      </c>
      <c r="AO37" s="149" t="e">
        <f t="shared" si="270"/>
        <v>#REF!</v>
      </c>
      <c r="AP37" s="147" t="str">
        <f t="shared" si="270"/>
        <v xml:space="preserve"> </v>
      </c>
      <c r="AQ37" s="147" t="str">
        <f t="shared" si="270"/>
        <v xml:space="preserve"> </v>
      </c>
      <c r="AR37" s="147" t="str">
        <f t="shared" si="270"/>
        <v xml:space="preserve"> </v>
      </c>
      <c r="AS37" s="147" t="str">
        <f t="shared" si="270"/>
        <v xml:space="preserve"> </v>
      </c>
      <c r="AT37" s="148" t="str">
        <f t="shared" si="270"/>
        <v xml:space="preserve"> </v>
      </c>
      <c r="AU37" s="147" t="str">
        <f t="shared" ref="AU37:BZ37" si="271">IF(AU34&lt;&gt;0,ROUND(AU35*100/AU34,1)," ")</f>
        <v xml:space="preserve"> </v>
      </c>
      <c r="AV37" s="147" t="str">
        <f t="shared" si="271"/>
        <v xml:space="preserve"> </v>
      </c>
      <c r="AW37" s="147" t="str">
        <f t="shared" si="271"/>
        <v xml:space="preserve"> </v>
      </c>
      <c r="AX37" s="147" t="str">
        <f t="shared" si="271"/>
        <v xml:space="preserve"> </v>
      </c>
      <c r="AY37" s="149" t="str">
        <f t="shared" si="271"/>
        <v xml:space="preserve"> </v>
      </c>
      <c r="AZ37" s="147" t="str">
        <f t="shared" si="271"/>
        <v xml:space="preserve"> </v>
      </c>
      <c r="BA37" s="147" t="str">
        <f t="shared" si="271"/>
        <v xml:space="preserve"> </v>
      </c>
      <c r="BB37" s="147" t="str">
        <f t="shared" si="271"/>
        <v xml:space="preserve"> </v>
      </c>
      <c r="BC37" s="147" t="str">
        <f t="shared" si="271"/>
        <v xml:space="preserve"> </v>
      </c>
      <c r="BD37" s="149" t="str">
        <f t="shared" si="271"/>
        <v xml:space="preserve"> </v>
      </c>
      <c r="BE37" s="147" t="str">
        <f t="shared" si="271"/>
        <v xml:space="preserve"> </v>
      </c>
      <c r="BF37" s="147" t="str">
        <f t="shared" si="271"/>
        <v xml:space="preserve"> </v>
      </c>
      <c r="BG37" s="147" t="str">
        <f t="shared" si="271"/>
        <v xml:space="preserve"> </v>
      </c>
      <c r="BH37" s="147" t="str">
        <f t="shared" si="271"/>
        <v xml:space="preserve"> </v>
      </c>
      <c r="BI37" s="149" t="str">
        <f t="shared" si="271"/>
        <v xml:space="preserve"> </v>
      </c>
      <c r="BJ37" s="147" t="str">
        <f t="shared" si="271"/>
        <v xml:space="preserve"> </v>
      </c>
      <c r="BK37" s="147" t="str">
        <f t="shared" si="271"/>
        <v xml:space="preserve"> </v>
      </c>
      <c r="BL37" s="147" t="str">
        <f t="shared" si="271"/>
        <v xml:space="preserve"> </v>
      </c>
      <c r="BM37" s="147" t="str">
        <f t="shared" si="271"/>
        <v xml:space="preserve"> </v>
      </c>
      <c r="BN37" s="149" t="str">
        <f t="shared" si="271"/>
        <v xml:space="preserve"> </v>
      </c>
      <c r="BO37" s="147" t="str">
        <f t="shared" si="271"/>
        <v xml:space="preserve"> </v>
      </c>
      <c r="BP37" s="147" t="str">
        <f t="shared" si="271"/>
        <v xml:space="preserve"> </v>
      </c>
      <c r="BQ37" s="147" t="str">
        <f t="shared" si="271"/>
        <v xml:space="preserve"> </v>
      </c>
      <c r="BR37" s="147" t="str">
        <f t="shared" si="271"/>
        <v xml:space="preserve"> </v>
      </c>
      <c r="BS37" s="149" t="str">
        <f t="shared" si="271"/>
        <v xml:space="preserve"> </v>
      </c>
      <c r="BT37" s="147" t="str">
        <f t="shared" si="271"/>
        <v xml:space="preserve"> </v>
      </c>
      <c r="BU37" s="147" t="str">
        <f t="shared" si="271"/>
        <v xml:space="preserve"> </v>
      </c>
      <c r="BV37" s="147" t="str">
        <f t="shared" si="271"/>
        <v xml:space="preserve"> </v>
      </c>
      <c r="BW37" s="147" t="str">
        <f t="shared" si="271"/>
        <v xml:space="preserve"> </v>
      </c>
      <c r="BX37" s="149" t="str">
        <f t="shared" si="271"/>
        <v xml:space="preserve"> </v>
      </c>
      <c r="BY37" s="147" t="str">
        <f t="shared" si="271"/>
        <v xml:space="preserve"> </v>
      </c>
      <c r="BZ37" s="147" t="str">
        <f t="shared" si="271"/>
        <v xml:space="preserve"> </v>
      </c>
      <c r="CA37" s="147" t="str">
        <f t="shared" ref="CA37:DF37" si="272">IF(CA34&lt;&gt;0,ROUND(CA35*100/CA34,1)," ")</f>
        <v xml:space="preserve"> </v>
      </c>
      <c r="CB37" s="147" t="str">
        <f t="shared" si="272"/>
        <v xml:space="preserve"> </v>
      </c>
      <c r="CC37" s="149" t="str">
        <f t="shared" si="272"/>
        <v xml:space="preserve"> </v>
      </c>
      <c r="CD37" s="147" t="str">
        <f t="shared" si="272"/>
        <v xml:space="preserve"> </v>
      </c>
      <c r="CE37" s="147" t="str">
        <f t="shared" si="272"/>
        <v xml:space="preserve"> </v>
      </c>
      <c r="CF37" s="147" t="str">
        <f t="shared" si="272"/>
        <v xml:space="preserve"> </v>
      </c>
      <c r="CG37" s="147" t="str">
        <f t="shared" si="272"/>
        <v xml:space="preserve"> </v>
      </c>
      <c r="CH37" s="149" t="str">
        <f t="shared" si="272"/>
        <v xml:space="preserve"> </v>
      </c>
      <c r="CI37" s="147" t="str">
        <f t="shared" si="272"/>
        <v xml:space="preserve"> </v>
      </c>
      <c r="CJ37" s="147" t="str">
        <f t="shared" si="272"/>
        <v xml:space="preserve"> </v>
      </c>
      <c r="CK37" s="147" t="str">
        <f t="shared" si="272"/>
        <v xml:space="preserve"> </v>
      </c>
      <c r="CL37" s="147" t="str">
        <f t="shared" si="272"/>
        <v xml:space="preserve"> </v>
      </c>
      <c r="CM37" s="149" t="str">
        <f t="shared" si="272"/>
        <v xml:space="preserve"> </v>
      </c>
      <c r="CN37" s="147" t="str">
        <f t="shared" si="272"/>
        <v xml:space="preserve"> </v>
      </c>
      <c r="CO37" s="147" t="str">
        <f t="shared" si="272"/>
        <v xml:space="preserve"> </v>
      </c>
      <c r="CP37" s="147" t="str">
        <f t="shared" si="272"/>
        <v xml:space="preserve"> </v>
      </c>
      <c r="CQ37" s="147" t="str">
        <f t="shared" si="272"/>
        <v xml:space="preserve"> </v>
      </c>
      <c r="CR37" s="149" t="str">
        <f t="shared" si="272"/>
        <v xml:space="preserve"> </v>
      </c>
      <c r="CS37" s="147" t="str">
        <f t="shared" si="272"/>
        <v xml:space="preserve"> </v>
      </c>
      <c r="CT37" s="147" t="str">
        <f t="shared" si="272"/>
        <v xml:space="preserve"> </v>
      </c>
      <c r="CU37" s="147" t="str">
        <f t="shared" si="272"/>
        <v xml:space="preserve"> </v>
      </c>
      <c r="CV37" s="147" t="str">
        <f t="shared" si="272"/>
        <v xml:space="preserve"> </v>
      </c>
      <c r="CW37" s="149" t="str">
        <f t="shared" si="272"/>
        <v xml:space="preserve"> </v>
      </c>
      <c r="CX37" s="147" t="str">
        <f t="shared" si="272"/>
        <v xml:space="preserve"> </v>
      </c>
      <c r="CY37" s="147" t="str">
        <f t="shared" si="272"/>
        <v xml:space="preserve"> </v>
      </c>
      <c r="CZ37" s="147" t="str">
        <f t="shared" si="272"/>
        <v xml:space="preserve"> </v>
      </c>
      <c r="DA37" s="147" t="str">
        <f t="shared" si="272"/>
        <v xml:space="preserve"> </v>
      </c>
      <c r="DB37" s="149" t="str">
        <f t="shared" si="272"/>
        <v xml:space="preserve"> </v>
      </c>
      <c r="DC37" s="147" t="str">
        <f t="shared" si="272"/>
        <v xml:space="preserve"> </v>
      </c>
      <c r="DD37" s="147" t="str">
        <f t="shared" si="272"/>
        <v xml:space="preserve"> </v>
      </c>
      <c r="DE37" s="147" t="str">
        <f t="shared" si="272"/>
        <v xml:space="preserve"> </v>
      </c>
      <c r="DF37" s="147" t="str">
        <f t="shared" si="272"/>
        <v xml:space="preserve"> </v>
      </c>
      <c r="DG37" s="149" t="str">
        <f t="shared" ref="DG37:EL37" si="273">IF(DG34&lt;&gt;0,ROUND(DG35*100/DG34,1)," ")</f>
        <v xml:space="preserve"> </v>
      </c>
      <c r="DH37" s="147" t="str">
        <f t="shared" si="273"/>
        <v xml:space="preserve"> </v>
      </c>
      <c r="DI37" s="147" t="str">
        <f t="shared" si="273"/>
        <v xml:space="preserve"> </v>
      </c>
      <c r="DJ37" s="147" t="str">
        <f t="shared" si="273"/>
        <v xml:space="preserve"> </v>
      </c>
      <c r="DK37" s="147" t="str">
        <f t="shared" si="273"/>
        <v xml:space="preserve"> </v>
      </c>
      <c r="DL37" s="149" t="str">
        <f t="shared" si="273"/>
        <v xml:space="preserve"> </v>
      </c>
      <c r="DM37" s="147" t="str">
        <f t="shared" si="273"/>
        <v xml:space="preserve"> </v>
      </c>
      <c r="DN37" s="147" t="str">
        <f t="shared" si="273"/>
        <v xml:space="preserve"> </v>
      </c>
      <c r="DO37" s="147" t="str">
        <f t="shared" si="273"/>
        <v xml:space="preserve"> </v>
      </c>
      <c r="DP37" s="147" t="str">
        <f t="shared" si="273"/>
        <v xml:space="preserve"> </v>
      </c>
      <c r="DQ37" s="149" t="str">
        <f t="shared" si="273"/>
        <v xml:space="preserve"> </v>
      </c>
      <c r="DR37" s="147" t="str">
        <f t="shared" si="273"/>
        <v xml:space="preserve"> </v>
      </c>
      <c r="DS37" s="147" t="str">
        <f t="shared" si="273"/>
        <v xml:space="preserve"> </v>
      </c>
      <c r="DT37" s="147" t="str">
        <f t="shared" si="273"/>
        <v xml:space="preserve"> </v>
      </c>
      <c r="DU37" s="147" t="str">
        <f t="shared" si="273"/>
        <v xml:space="preserve"> </v>
      </c>
      <c r="DV37" s="149" t="str">
        <f t="shared" si="273"/>
        <v xml:space="preserve"> </v>
      </c>
      <c r="DW37" s="147" t="str">
        <f t="shared" si="273"/>
        <v xml:space="preserve"> </v>
      </c>
      <c r="DX37" s="147" t="str">
        <f t="shared" si="273"/>
        <v xml:space="preserve"> </v>
      </c>
      <c r="DY37" s="147" t="str">
        <f t="shared" si="273"/>
        <v xml:space="preserve"> </v>
      </c>
      <c r="DZ37" s="147" t="str">
        <f t="shared" si="273"/>
        <v xml:space="preserve"> </v>
      </c>
      <c r="EA37" s="149" t="str">
        <f t="shared" si="273"/>
        <v xml:space="preserve"> </v>
      </c>
      <c r="EB37" s="147" t="str">
        <f t="shared" si="273"/>
        <v xml:space="preserve"> </v>
      </c>
      <c r="EC37" s="147" t="str">
        <f t="shared" si="273"/>
        <v xml:space="preserve"> </v>
      </c>
      <c r="ED37" s="147" t="str">
        <f t="shared" si="273"/>
        <v xml:space="preserve"> </v>
      </c>
      <c r="EE37" s="147" t="str">
        <f t="shared" si="273"/>
        <v xml:space="preserve"> </v>
      </c>
      <c r="EF37" s="149" t="str">
        <f t="shared" si="273"/>
        <v xml:space="preserve"> </v>
      </c>
      <c r="EG37" s="147" t="str">
        <f t="shared" si="273"/>
        <v xml:space="preserve"> </v>
      </c>
      <c r="EH37" s="147" t="str">
        <f t="shared" si="273"/>
        <v xml:space="preserve"> </v>
      </c>
      <c r="EI37" s="147" t="str">
        <f t="shared" si="273"/>
        <v xml:space="preserve"> </v>
      </c>
      <c r="EJ37" s="147" t="str">
        <f t="shared" si="273"/>
        <v xml:space="preserve"> </v>
      </c>
      <c r="EK37" s="149" t="str">
        <f t="shared" si="273"/>
        <v xml:space="preserve"> </v>
      </c>
      <c r="EL37" s="147" t="str">
        <f t="shared" si="273"/>
        <v xml:space="preserve"> </v>
      </c>
      <c r="EM37" s="147" t="str">
        <f t="shared" ref="EM37:FR37" si="274">IF(EM34&lt;&gt;0,ROUND(EM35*100/EM34,1)," ")</f>
        <v xml:space="preserve"> </v>
      </c>
      <c r="EN37" s="147" t="str">
        <f t="shared" si="274"/>
        <v xml:space="preserve"> </v>
      </c>
      <c r="EO37" s="147" t="str">
        <f t="shared" si="274"/>
        <v xml:space="preserve"> </v>
      </c>
      <c r="EP37" s="149" t="str">
        <f t="shared" si="274"/>
        <v xml:space="preserve"> </v>
      </c>
      <c r="EQ37" s="147" t="str">
        <f t="shared" si="274"/>
        <v xml:space="preserve"> </v>
      </c>
      <c r="ER37" s="147" t="str">
        <f t="shared" si="274"/>
        <v xml:space="preserve"> </v>
      </c>
      <c r="ES37" s="147" t="str">
        <f t="shared" si="274"/>
        <v xml:space="preserve"> </v>
      </c>
      <c r="ET37" s="147" t="str">
        <f t="shared" si="274"/>
        <v xml:space="preserve"> </v>
      </c>
      <c r="EU37" s="149" t="str">
        <f t="shared" si="274"/>
        <v xml:space="preserve"> </v>
      </c>
      <c r="EV37" s="147" t="str">
        <f t="shared" si="274"/>
        <v xml:space="preserve"> </v>
      </c>
      <c r="EW37" s="147" t="str">
        <f t="shared" si="274"/>
        <v xml:space="preserve"> </v>
      </c>
      <c r="EX37" s="147" t="str">
        <f t="shared" si="274"/>
        <v xml:space="preserve"> </v>
      </c>
      <c r="EY37" s="147" t="str">
        <f t="shared" si="274"/>
        <v xml:space="preserve"> </v>
      </c>
      <c r="EZ37" s="149" t="str">
        <f t="shared" si="274"/>
        <v xml:space="preserve"> </v>
      </c>
      <c r="FA37" s="147" t="str">
        <f t="shared" si="274"/>
        <v xml:space="preserve"> </v>
      </c>
      <c r="FB37" s="147" t="str">
        <f t="shared" si="274"/>
        <v xml:space="preserve"> </v>
      </c>
      <c r="FC37" s="147" t="str">
        <f t="shared" si="274"/>
        <v xml:space="preserve"> </v>
      </c>
      <c r="FD37" s="147" t="str">
        <f t="shared" si="274"/>
        <v xml:space="preserve"> </v>
      </c>
      <c r="FE37" s="149" t="str">
        <f t="shared" si="274"/>
        <v xml:space="preserve"> </v>
      </c>
      <c r="FF37" s="147" t="str">
        <f t="shared" si="274"/>
        <v xml:space="preserve"> </v>
      </c>
      <c r="FG37" s="147" t="str">
        <f t="shared" si="274"/>
        <v xml:space="preserve"> </v>
      </c>
      <c r="FH37" s="147" t="str">
        <f t="shared" si="274"/>
        <v xml:space="preserve"> </v>
      </c>
      <c r="FI37" s="147" t="str">
        <f t="shared" si="274"/>
        <v xml:space="preserve"> </v>
      </c>
      <c r="FJ37" s="149" t="str">
        <f t="shared" si="274"/>
        <v xml:space="preserve"> </v>
      </c>
      <c r="FK37" s="147" t="str">
        <f t="shared" si="274"/>
        <v xml:space="preserve"> </v>
      </c>
      <c r="FL37" s="147" t="str">
        <f t="shared" si="274"/>
        <v xml:space="preserve"> </v>
      </c>
      <c r="FM37" s="147" t="str">
        <f t="shared" si="274"/>
        <v xml:space="preserve"> </v>
      </c>
      <c r="FN37" s="147" t="str">
        <f t="shared" si="274"/>
        <v xml:space="preserve"> </v>
      </c>
      <c r="FO37" s="149" t="str">
        <f t="shared" si="274"/>
        <v xml:space="preserve"> </v>
      </c>
      <c r="FP37" s="147" t="str">
        <f t="shared" si="274"/>
        <v xml:space="preserve"> </v>
      </c>
      <c r="FQ37" s="147" t="str">
        <f t="shared" si="274"/>
        <v xml:space="preserve"> </v>
      </c>
      <c r="FR37" s="147" t="str">
        <f t="shared" si="274"/>
        <v xml:space="preserve"> </v>
      </c>
      <c r="FS37" s="147" t="str">
        <f t="shared" ref="FS37:HC37" si="275">IF(FS34&lt;&gt;0,ROUND(FS35*100/FS34,1)," ")</f>
        <v xml:space="preserve"> </v>
      </c>
      <c r="FT37" s="149" t="str">
        <f t="shared" si="275"/>
        <v xml:space="preserve"> </v>
      </c>
      <c r="FU37" s="147" t="str">
        <f t="shared" si="275"/>
        <v xml:space="preserve"> </v>
      </c>
      <c r="FV37" s="147" t="str">
        <f t="shared" si="275"/>
        <v xml:space="preserve"> </v>
      </c>
      <c r="FW37" s="147" t="str">
        <f t="shared" si="275"/>
        <v xml:space="preserve"> </v>
      </c>
      <c r="FX37" s="147" t="str">
        <f t="shared" si="275"/>
        <v xml:space="preserve"> </v>
      </c>
      <c r="FY37" s="149" t="str">
        <f t="shared" si="275"/>
        <v xml:space="preserve"> </v>
      </c>
      <c r="FZ37" s="147" t="str">
        <f t="shared" si="275"/>
        <v xml:space="preserve"> </v>
      </c>
      <c r="GA37" s="147" t="str">
        <f t="shared" si="275"/>
        <v xml:space="preserve"> </v>
      </c>
      <c r="GB37" s="147" t="str">
        <f t="shared" si="275"/>
        <v xml:space="preserve"> </v>
      </c>
      <c r="GC37" s="147" t="str">
        <f t="shared" si="275"/>
        <v xml:space="preserve"> </v>
      </c>
      <c r="GD37" s="149" t="str">
        <f t="shared" si="275"/>
        <v xml:space="preserve"> </v>
      </c>
      <c r="GE37" s="147" t="str">
        <f t="shared" si="275"/>
        <v xml:space="preserve"> </v>
      </c>
      <c r="GF37" s="147" t="str">
        <f t="shared" si="275"/>
        <v xml:space="preserve"> </v>
      </c>
      <c r="GG37" s="147" t="str">
        <f t="shared" si="275"/>
        <v xml:space="preserve"> </v>
      </c>
      <c r="GH37" s="147" t="str">
        <f t="shared" si="275"/>
        <v xml:space="preserve"> </v>
      </c>
      <c r="GI37" s="149" t="str">
        <f t="shared" si="275"/>
        <v xml:space="preserve"> </v>
      </c>
      <c r="GJ37" s="147" t="str">
        <f t="shared" si="275"/>
        <v xml:space="preserve"> </v>
      </c>
      <c r="GK37" s="147" t="str">
        <f t="shared" si="275"/>
        <v xml:space="preserve"> </v>
      </c>
      <c r="GL37" s="147" t="str">
        <f t="shared" si="275"/>
        <v xml:space="preserve"> </v>
      </c>
      <c r="GM37" s="147" t="str">
        <f t="shared" si="275"/>
        <v xml:space="preserve"> </v>
      </c>
      <c r="GN37" s="149" t="str">
        <f t="shared" si="275"/>
        <v xml:space="preserve"> </v>
      </c>
      <c r="GO37" s="147" t="str">
        <f t="shared" si="275"/>
        <v xml:space="preserve"> </v>
      </c>
      <c r="GP37" s="147" t="str">
        <f t="shared" si="275"/>
        <v xml:space="preserve"> </v>
      </c>
      <c r="GQ37" s="147" t="str">
        <f t="shared" si="275"/>
        <v xml:space="preserve"> </v>
      </c>
      <c r="GR37" s="147" t="str">
        <f t="shared" si="275"/>
        <v xml:space="preserve"> </v>
      </c>
      <c r="GS37" s="149" t="str">
        <f t="shared" si="275"/>
        <v xml:space="preserve"> </v>
      </c>
      <c r="GT37" s="147" t="str">
        <f t="shared" si="275"/>
        <v xml:space="preserve"> </v>
      </c>
      <c r="GU37" s="147" t="str">
        <f t="shared" si="275"/>
        <v xml:space="preserve"> </v>
      </c>
      <c r="GV37" s="147" t="str">
        <f t="shared" si="275"/>
        <v xml:space="preserve"> </v>
      </c>
      <c r="GW37" s="147" t="str">
        <f t="shared" si="275"/>
        <v xml:space="preserve"> </v>
      </c>
      <c r="GX37" s="149" t="str">
        <f t="shared" si="275"/>
        <v xml:space="preserve"> </v>
      </c>
      <c r="GY37" s="147" t="str">
        <f t="shared" si="275"/>
        <v xml:space="preserve"> </v>
      </c>
      <c r="GZ37" s="147" t="str">
        <f t="shared" si="275"/>
        <v xml:space="preserve"> </v>
      </c>
      <c r="HA37" s="147" t="str">
        <f t="shared" si="275"/>
        <v xml:space="preserve"> </v>
      </c>
      <c r="HB37" s="147" t="str">
        <f t="shared" si="275"/>
        <v xml:space="preserve"> </v>
      </c>
      <c r="HC37" s="149" t="str">
        <f t="shared" si="275"/>
        <v xml:space="preserve"> </v>
      </c>
    </row>
    <row r="38" spans="1:211" s="35" customFormat="1" ht="15" customHeight="1">
      <c r="A38" s="58" t="s">
        <v>138</v>
      </c>
      <c r="B38" s="184">
        <f>G38+AP38</f>
        <v>520315</v>
      </c>
      <c r="C38" s="184">
        <f t="shared" ref="B38:E39" si="276">H38+AQ38</f>
        <v>33000</v>
      </c>
      <c r="D38" s="184">
        <f t="shared" si="276"/>
        <v>0</v>
      </c>
      <c r="E38" s="184">
        <f t="shared" si="276"/>
        <v>0</v>
      </c>
      <c r="F38" s="158">
        <f>B38+C38+D38+E38</f>
        <v>553315</v>
      </c>
      <c r="G38" s="180">
        <f t="shared" ref="G38:J39" si="277">L38+Q38+V38+AA38+AF38+AK38</f>
        <v>520315</v>
      </c>
      <c r="H38" s="180">
        <f>M38+R38+W38+AB38+AG38+AL38</f>
        <v>33000</v>
      </c>
      <c r="I38" s="180">
        <f t="shared" si="277"/>
        <v>0</v>
      </c>
      <c r="J38" s="180">
        <f t="shared" si="277"/>
        <v>0</v>
      </c>
      <c r="K38" s="158">
        <f>G38+H38+I38+J38</f>
        <v>553315</v>
      </c>
      <c r="L38" s="217"/>
      <c r="M38" s="217"/>
      <c r="N38" s="217"/>
      <c r="O38" s="217"/>
      <c r="P38" s="159">
        <f>L38+M38+N38+O38</f>
        <v>0</v>
      </c>
      <c r="Q38" s="217"/>
      <c r="R38" s="217"/>
      <c r="S38" s="217"/>
      <c r="T38" s="217"/>
      <c r="U38" s="159">
        <f>Q38+R38+S38+T38</f>
        <v>0</v>
      </c>
      <c r="V38" s="217"/>
      <c r="W38" s="217"/>
      <c r="X38" s="217"/>
      <c r="Y38" s="217"/>
      <c r="Z38" s="159">
        <f>V38+W38+X38+Y38</f>
        <v>0</v>
      </c>
      <c r="AA38" s="217"/>
      <c r="AB38" s="217"/>
      <c r="AC38" s="217"/>
      <c r="AD38" s="217"/>
      <c r="AE38" s="159">
        <f>AA38+AB38+AC38+AD38</f>
        <v>0</v>
      </c>
      <c r="AF38" s="217">
        <v>251047</v>
      </c>
      <c r="AG38" s="217"/>
      <c r="AH38" s="217"/>
      <c r="AI38" s="217"/>
      <c r="AJ38" s="159">
        <f>AF38+AG38+AH38+AI38</f>
        <v>251047</v>
      </c>
      <c r="AK38" s="217">
        <v>269268</v>
      </c>
      <c r="AL38" s="217">
        <v>33000</v>
      </c>
      <c r="AM38" s="217"/>
      <c r="AN38" s="217"/>
      <c r="AO38" s="159">
        <f>AK38+AL38+AM38+AN38</f>
        <v>302268</v>
      </c>
      <c r="AP38" s="180">
        <f t="shared" ref="AP38:AS39" si="278">AU38+AZ38+BE38+BJ38+BO38+BT38+BY38+CD38+CI38+CN38+CS38+CX38+DC38+DH38+DM38+DR38+DW38+EB38+EG38+EL38+EQ38+EV38+FA38+FF38+FK38+FP38+FU38+FZ38+GE38+GJ38+GO38+GT38+GY38</f>
        <v>0</v>
      </c>
      <c r="AQ38" s="180">
        <f t="shared" si="278"/>
        <v>0</v>
      </c>
      <c r="AR38" s="180">
        <f t="shared" si="278"/>
        <v>0</v>
      </c>
      <c r="AS38" s="180">
        <f t="shared" si="278"/>
        <v>0</v>
      </c>
      <c r="AT38" s="158">
        <f>AP38+AQ38+AR38+AS38</f>
        <v>0</v>
      </c>
      <c r="AU38" s="217"/>
      <c r="AV38" s="217"/>
      <c r="AW38" s="217"/>
      <c r="AX38" s="217"/>
      <c r="AY38" s="159">
        <f>AU38+AV38+AW38+AX38</f>
        <v>0</v>
      </c>
      <c r="AZ38" s="217"/>
      <c r="BA38" s="217"/>
      <c r="BB38" s="217"/>
      <c r="BC38" s="217"/>
      <c r="BD38" s="159">
        <f>AZ38+BA38+BB38+BC38</f>
        <v>0</v>
      </c>
      <c r="BE38" s="217"/>
      <c r="BF38" s="217"/>
      <c r="BG38" s="217"/>
      <c r="BH38" s="217"/>
      <c r="BI38" s="159">
        <f>BE38+BF38+BG38+BH38</f>
        <v>0</v>
      </c>
      <c r="BJ38" s="217"/>
      <c r="BK38" s="217"/>
      <c r="BL38" s="217"/>
      <c r="BM38" s="217"/>
      <c r="BN38" s="159">
        <f>BJ38+BK38+BL38+BM38</f>
        <v>0</v>
      </c>
      <c r="BO38" s="217"/>
      <c r="BP38" s="217"/>
      <c r="BQ38" s="217"/>
      <c r="BR38" s="217"/>
      <c r="BS38" s="159">
        <f>BO38+BP38+BQ38+BR38</f>
        <v>0</v>
      </c>
      <c r="BT38" s="217"/>
      <c r="BU38" s="217"/>
      <c r="BV38" s="217"/>
      <c r="BW38" s="217"/>
      <c r="BX38" s="159">
        <f>BT38+BU38+BV38+BW38</f>
        <v>0</v>
      </c>
      <c r="BY38" s="217"/>
      <c r="BZ38" s="217"/>
      <c r="CA38" s="217"/>
      <c r="CB38" s="217"/>
      <c r="CC38" s="159">
        <f>BY38+BZ38+CA38+CB38</f>
        <v>0</v>
      </c>
      <c r="CD38" s="217"/>
      <c r="CE38" s="217"/>
      <c r="CF38" s="217"/>
      <c r="CG38" s="217"/>
      <c r="CH38" s="159">
        <f>CD38+CE38+CF38+CG38</f>
        <v>0</v>
      </c>
      <c r="CI38" s="217"/>
      <c r="CJ38" s="217"/>
      <c r="CK38" s="217"/>
      <c r="CL38" s="217"/>
      <c r="CM38" s="159">
        <f>CI38+CJ38+CK38+CL38</f>
        <v>0</v>
      </c>
      <c r="CN38" s="217"/>
      <c r="CO38" s="217"/>
      <c r="CP38" s="217"/>
      <c r="CQ38" s="217"/>
      <c r="CR38" s="159">
        <f>CN38+CO38+CP38+CQ38</f>
        <v>0</v>
      </c>
      <c r="CS38" s="217"/>
      <c r="CT38" s="217"/>
      <c r="CU38" s="217"/>
      <c r="CV38" s="217"/>
      <c r="CW38" s="159">
        <f>CS38+CT38+CU38+CV38</f>
        <v>0</v>
      </c>
      <c r="CX38" s="217"/>
      <c r="CY38" s="217"/>
      <c r="CZ38" s="217"/>
      <c r="DA38" s="217"/>
      <c r="DB38" s="159">
        <f>CX38+CY38+CZ38+DA38</f>
        <v>0</v>
      </c>
      <c r="DC38" s="217"/>
      <c r="DD38" s="217"/>
      <c r="DE38" s="217"/>
      <c r="DF38" s="217"/>
      <c r="DG38" s="159">
        <f>DC38+DD38+DE38+DF38</f>
        <v>0</v>
      </c>
      <c r="DH38" s="217"/>
      <c r="DI38" s="217"/>
      <c r="DJ38" s="217"/>
      <c r="DK38" s="217"/>
      <c r="DL38" s="159">
        <f>DH38+DI38+DJ38+DK38</f>
        <v>0</v>
      </c>
      <c r="DM38" s="217"/>
      <c r="DN38" s="217"/>
      <c r="DO38" s="217"/>
      <c r="DP38" s="217"/>
      <c r="DQ38" s="159">
        <f>DM38+DN38+DO38+DP38</f>
        <v>0</v>
      </c>
      <c r="DR38" s="217"/>
      <c r="DS38" s="217"/>
      <c r="DT38" s="217"/>
      <c r="DU38" s="217"/>
      <c r="DV38" s="159">
        <f>DR38+DS38+DT38+DU38</f>
        <v>0</v>
      </c>
      <c r="DW38" s="217"/>
      <c r="DX38" s="217"/>
      <c r="DY38" s="217"/>
      <c r="DZ38" s="217"/>
      <c r="EA38" s="159">
        <f>DW38+DX38+DY38+DZ38</f>
        <v>0</v>
      </c>
      <c r="EB38" s="217"/>
      <c r="EC38" s="217"/>
      <c r="ED38" s="217"/>
      <c r="EE38" s="217"/>
      <c r="EF38" s="159">
        <f>EB38+EC38+ED38+EE38</f>
        <v>0</v>
      </c>
      <c r="EG38" s="217"/>
      <c r="EH38" s="217"/>
      <c r="EI38" s="217"/>
      <c r="EJ38" s="217"/>
      <c r="EK38" s="159">
        <f>EG38+EH38+EI38+EJ38</f>
        <v>0</v>
      </c>
      <c r="EL38" s="217"/>
      <c r="EM38" s="217"/>
      <c r="EN38" s="217"/>
      <c r="EO38" s="217"/>
      <c r="EP38" s="159">
        <f>EL38+EM38+EN38+EO38</f>
        <v>0</v>
      </c>
      <c r="EQ38" s="217"/>
      <c r="ER38" s="217"/>
      <c r="ES38" s="217"/>
      <c r="ET38" s="217"/>
      <c r="EU38" s="159">
        <f>EQ38+ER38+ES38+ET38</f>
        <v>0</v>
      </c>
      <c r="EV38" s="217"/>
      <c r="EW38" s="217"/>
      <c r="EX38" s="217"/>
      <c r="EY38" s="217"/>
      <c r="EZ38" s="159">
        <f>EV38+EW38+EX38+EY38</f>
        <v>0</v>
      </c>
      <c r="FA38" s="217"/>
      <c r="FB38" s="217"/>
      <c r="FC38" s="217"/>
      <c r="FD38" s="217"/>
      <c r="FE38" s="159">
        <f>FA38+FB38+FC38+FD38</f>
        <v>0</v>
      </c>
      <c r="FF38" s="217"/>
      <c r="FG38" s="217"/>
      <c r="FH38" s="217"/>
      <c r="FI38" s="217"/>
      <c r="FJ38" s="159">
        <f>FF38+FG38+FH38+FI38</f>
        <v>0</v>
      </c>
      <c r="FK38" s="217"/>
      <c r="FL38" s="217"/>
      <c r="FM38" s="217"/>
      <c r="FN38" s="217"/>
      <c r="FO38" s="159">
        <f>FK38+FL38+FM38+FN38</f>
        <v>0</v>
      </c>
      <c r="FP38" s="217"/>
      <c r="FQ38" s="217"/>
      <c r="FR38" s="217"/>
      <c r="FS38" s="217"/>
      <c r="FT38" s="159">
        <f>FP38+FQ38+FR38+FS38</f>
        <v>0</v>
      </c>
      <c r="FU38" s="217"/>
      <c r="FV38" s="217"/>
      <c r="FW38" s="217"/>
      <c r="FX38" s="217"/>
      <c r="FY38" s="159">
        <f>FU38+FV38+FW38+FX38</f>
        <v>0</v>
      </c>
      <c r="FZ38" s="217"/>
      <c r="GA38" s="217"/>
      <c r="GB38" s="217"/>
      <c r="GC38" s="217"/>
      <c r="GD38" s="159">
        <f>FZ38+GA38+GB38+GC38</f>
        <v>0</v>
      </c>
      <c r="GE38" s="217"/>
      <c r="GF38" s="217"/>
      <c r="GG38" s="217"/>
      <c r="GH38" s="217"/>
      <c r="GI38" s="159">
        <f>GE38+GF38+GG38+GH38</f>
        <v>0</v>
      </c>
      <c r="GJ38" s="217"/>
      <c r="GK38" s="217"/>
      <c r="GL38" s="217"/>
      <c r="GM38" s="217"/>
      <c r="GN38" s="159">
        <f>GJ38+GK38+GL38+GM38</f>
        <v>0</v>
      </c>
      <c r="GO38" s="217"/>
      <c r="GP38" s="217"/>
      <c r="GQ38" s="217"/>
      <c r="GR38" s="217"/>
      <c r="GS38" s="159">
        <f>GO38+GP38+GQ38+GR38</f>
        <v>0</v>
      </c>
      <c r="GT38" s="217"/>
      <c r="GU38" s="217"/>
      <c r="GV38" s="217"/>
      <c r="GW38" s="217"/>
      <c r="GX38" s="159">
        <f>GT38+GU38+GV38+GW38</f>
        <v>0</v>
      </c>
      <c r="GY38" s="217"/>
      <c r="GZ38" s="217"/>
      <c r="HA38" s="217"/>
      <c r="HB38" s="217"/>
      <c r="HC38" s="159">
        <f>GY38+GZ38+HA38+HB38</f>
        <v>0</v>
      </c>
    </row>
    <row r="39" spans="1:211" s="35" customFormat="1" ht="15" customHeight="1">
      <c r="A39" s="64" t="s">
        <v>110</v>
      </c>
      <c r="B39" s="183">
        <f t="shared" si="276"/>
        <v>0</v>
      </c>
      <c r="C39" s="183" t="e">
        <f t="shared" si="276"/>
        <v>#REF!</v>
      </c>
      <c r="D39" s="183">
        <f t="shared" si="276"/>
        <v>0</v>
      </c>
      <c r="E39" s="183">
        <f t="shared" si="276"/>
        <v>0</v>
      </c>
      <c r="F39" s="162" t="e">
        <f>B39+C39+D39+E39</f>
        <v>#REF!</v>
      </c>
      <c r="G39" s="183">
        <f t="shared" si="277"/>
        <v>0</v>
      </c>
      <c r="H39" s="183" t="e">
        <f t="shared" si="277"/>
        <v>#REF!</v>
      </c>
      <c r="I39" s="183">
        <f t="shared" si="277"/>
        <v>0</v>
      </c>
      <c r="J39" s="183">
        <f t="shared" si="277"/>
        <v>0</v>
      </c>
      <c r="K39" s="162" t="e">
        <f>G39+H39+I39+J39</f>
        <v>#REF!</v>
      </c>
      <c r="L39" s="215"/>
      <c r="M39" s="161" t="e">
        <f>P39-L39-N39-O39</f>
        <v>#REF!</v>
      </c>
      <c r="N39" s="215"/>
      <c r="O39" s="215"/>
      <c r="P39" s="163" t="e">
        <f>#REF!</f>
        <v>#REF!</v>
      </c>
      <c r="Q39" s="215"/>
      <c r="R39" s="161" t="e">
        <f>U39-Q39-S39-T39</f>
        <v>#REF!</v>
      </c>
      <c r="S39" s="215"/>
      <c r="T39" s="215"/>
      <c r="U39" s="163" t="e">
        <f>#REF!</f>
        <v>#REF!</v>
      </c>
      <c r="V39" s="215"/>
      <c r="W39" s="161" t="e">
        <f>Z39-V39-X39-Y39</f>
        <v>#REF!</v>
      </c>
      <c r="X39" s="215"/>
      <c r="Y39" s="215"/>
      <c r="Z39" s="163" t="e">
        <f>#REF!</f>
        <v>#REF!</v>
      </c>
      <c r="AA39" s="215"/>
      <c r="AB39" s="161" t="e">
        <f>AE39-AA39-AC39-AD39</f>
        <v>#REF!</v>
      </c>
      <c r="AC39" s="215"/>
      <c r="AD39" s="215"/>
      <c r="AE39" s="163" t="e">
        <f>#REF!</f>
        <v>#REF!</v>
      </c>
      <c r="AF39" s="215"/>
      <c r="AG39" s="161" t="e">
        <f>AJ39-AF39-AH39-AI39</f>
        <v>#REF!</v>
      </c>
      <c r="AH39" s="215"/>
      <c r="AI39" s="215"/>
      <c r="AJ39" s="163" t="e">
        <f>#REF!</f>
        <v>#REF!</v>
      </c>
      <c r="AK39" s="215"/>
      <c r="AL39" s="161" t="e">
        <f>AO39-AK39-AM39-AN39</f>
        <v>#REF!</v>
      </c>
      <c r="AM39" s="215"/>
      <c r="AN39" s="215"/>
      <c r="AO39" s="163" t="e">
        <f>#REF!</f>
        <v>#REF!</v>
      </c>
      <c r="AP39" s="183">
        <f t="shared" si="278"/>
        <v>0</v>
      </c>
      <c r="AQ39" s="183">
        <f t="shared" si="278"/>
        <v>0</v>
      </c>
      <c r="AR39" s="183">
        <f t="shared" si="278"/>
        <v>0</v>
      </c>
      <c r="AS39" s="183">
        <f t="shared" si="278"/>
        <v>0</v>
      </c>
      <c r="AT39" s="162">
        <f>AP39+AQ39+AR39+AS39</f>
        <v>0</v>
      </c>
      <c r="AU39" s="215"/>
      <c r="AV39" s="161">
        <f>AY39-AU39-AW39-AX39</f>
        <v>0</v>
      </c>
      <c r="AW39" s="215"/>
      <c r="AX39" s="215"/>
      <c r="AY39" s="163"/>
      <c r="AZ39" s="215"/>
      <c r="BA39" s="161">
        <f>BD39-AZ39-BB39-BC39</f>
        <v>0</v>
      </c>
      <c r="BB39" s="215"/>
      <c r="BC39" s="215"/>
      <c r="BD39" s="163"/>
      <c r="BE39" s="215"/>
      <c r="BF39" s="161">
        <f>BI39-BE39-BG39-BH39</f>
        <v>0</v>
      </c>
      <c r="BG39" s="215"/>
      <c r="BH39" s="215"/>
      <c r="BI39" s="163"/>
      <c r="BJ39" s="215"/>
      <c r="BK39" s="161">
        <f>BN39-BJ39-BL39-BM39</f>
        <v>0</v>
      </c>
      <c r="BL39" s="215"/>
      <c r="BM39" s="215"/>
      <c r="BN39" s="163"/>
      <c r="BO39" s="215"/>
      <c r="BP39" s="161">
        <f>BS39-BO39-BQ39-BR39</f>
        <v>0</v>
      </c>
      <c r="BQ39" s="215"/>
      <c r="BR39" s="215"/>
      <c r="BS39" s="163"/>
      <c r="BT39" s="215"/>
      <c r="BU39" s="161">
        <f>BX39-BT39-BV39-BW39</f>
        <v>0</v>
      </c>
      <c r="BV39" s="215"/>
      <c r="BW39" s="215"/>
      <c r="BX39" s="163"/>
      <c r="BY39" s="215"/>
      <c r="BZ39" s="161">
        <f>CC39-BY39-CA39-CB39</f>
        <v>0</v>
      </c>
      <c r="CA39" s="215"/>
      <c r="CB39" s="215"/>
      <c r="CC39" s="163"/>
      <c r="CD39" s="215"/>
      <c r="CE39" s="161">
        <f>CH39-CD39-CF39-CG39</f>
        <v>0</v>
      </c>
      <c r="CF39" s="215"/>
      <c r="CG39" s="215"/>
      <c r="CH39" s="163"/>
      <c r="CI39" s="215"/>
      <c r="CJ39" s="161">
        <f>CM39-CI39-CK39-CL39</f>
        <v>0</v>
      </c>
      <c r="CK39" s="215"/>
      <c r="CL39" s="215"/>
      <c r="CM39" s="163"/>
      <c r="CN39" s="215"/>
      <c r="CO39" s="161">
        <f>CR39-CN39-CP39-CQ39</f>
        <v>0</v>
      </c>
      <c r="CP39" s="215"/>
      <c r="CQ39" s="215"/>
      <c r="CR39" s="163"/>
      <c r="CS39" s="215"/>
      <c r="CT39" s="161">
        <f>CW39-CS39-CU39-CV39</f>
        <v>0</v>
      </c>
      <c r="CU39" s="215"/>
      <c r="CV39" s="215"/>
      <c r="CW39" s="163"/>
      <c r="CX39" s="215"/>
      <c r="CY39" s="161">
        <f>DB39-CX39-CZ39-DA39</f>
        <v>0</v>
      </c>
      <c r="CZ39" s="215"/>
      <c r="DA39" s="215"/>
      <c r="DB39" s="163"/>
      <c r="DC39" s="215"/>
      <c r="DD39" s="161">
        <f>DG39-DC39-DE39-DF39</f>
        <v>0</v>
      </c>
      <c r="DE39" s="215"/>
      <c r="DF39" s="215"/>
      <c r="DG39" s="163"/>
      <c r="DH39" s="215"/>
      <c r="DI39" s="161">
        <f>DL39-DH39-DJ39-DK39</f>
        <v>0</v>
      </c>
      <c r="DJ39" s="215"/>
      <c r="DK39" s="215"/>
      <c r="DL39" s="163"/>
      <c r="DM39" s="215"/>
      <c r="DN39" s="161">
        <f>DQ39-DM39-DO39-DP39</f>
        <v>0</v>
      </c>
      <c r="DO39" s="215"/>
      <c r="DP39" s="215"/>
      <c r="DQ39" s="163"/>
      <c r="DR39" s="215"/>
      <c r="DS39" s="161">
        <f>DV39-DR39-DT39-DU39</f>
        <v>0</v>
      </c>
      <c r="DT39" s="215"/>
      <c r="DU39" s="215"/>
      <c r="DV39" s="163"/>
      <c r="DW39" s="215"/>
      <c r="DX39" s="161">
        <f>EA39-DW39-DY39-DZ39</f>
        <v>0</v>
      </c>
      <c r="DY39" s="215"/>
      <c r="DZ39" s="215"/>
      <c r="EA39" s="163"/>
      <c r="EB39" s="215"/>
      <c r="EC39" s="161">
        <f>EF39-EB39-ED39-EE39</f>
        <v>0</v>
      </c>
      <c r="ED39" s="215"/>
      <c r="EE39" s="215"/>
      <c r="EF39" s="163"/>
      <c r="EG39" s="215"/>
      <c r="EH39" s="161">
        <f>EK39-EG39-EI39-EJ39</f>
        <v>0</v>
      </c>
      <c r="EI39" s="215"/>
      <c r="EJ39" s="215"/>
      <c r="EK39" s="163"/>
      <c r="EL39" s="215"/>
      <c r="EM39" s="161">
        <f>EP39-EL39-EN39-EO39</f>
        <v>0</v>
      </c>
      <c r="EN39" s="215"/>
      <c r="EO39" s="215"/>
      <c r="EP39" s="163"/>
      <c r="EQ39" s="215"/>
      <c r="ER39" s="161">
        <f>EU39-EQ39-ES39-ET39</f>
        <v>0</v>
      </c>
      <c r="ES39" s="215"/>
      <c r="ET39" s="215"/>
      <c r="EU39" s="163"/>
      <c r="EV39" s="215"/>
      <c r="EW39" s="161">
        <f>EZ39-EV39-EX39-EY39</f>
        <v>0</v>
      </c>
      <c r="EX39" s="215"/>
      <c r="EY39" s="215"/>
      <c r="EZ39" s="163"/>
      <c r="FA39" s="215"/>
      <c r="FB39" s="161">
        <f>FE39-FA39-FC39-FD39</f>
        <v>0</v>
      </c>
      <c r="FC39" s="215"/>
      <c r="FD39" s="215"/>
      <c r="FE39" s="163"/>
      <c r="FF39" s="215"/>
      <c r="FG39" s="161">
        <f>FJ39-FF39-FH39-FI39</f>
        <v>0</v>
      </c>
      <c r="FH39" s="215"/>
      <c r="FI39" s="215"/>
      <c r="FJ39" s="163"/>
      <c r="FK39" s="215"/>
      <c r="FL39" s="161">
        <f>FO39-FK39-FM39-FN39</f>
        <v>0</v>
      </c>
      <c r="FM39" s="215"/>
      <c r="FN39" s="215"/>
      <c r="FO39" s="163"/>
      <c r="FP39" s="215"/>
      <c r="FQ39" s="161">
        <f>FT39-FP39-FR39-FS39</f>
        <v>0</v>
      </c>
      <c r="FR39" s="215"/>
      <c r="FS39" s="215"/>
      <c r="FT39" s="163"/>
      <c r="FU39" s="215"/>
      <c r="FV39" s="161">
        <f>FY39-FU39-FW39-FX39</f>
        <v>0</v>
      </c>
      <c r="FW39" s="215"/>
      <c r="FX39" s="215"/>
      <c r="FY39" s="163"/>
      <c r="FZ39" s="215"/>
      <c r="GA39" s="161">
        <f>GD39-FZ39-GB39-GC39</f>
        <v>0</v>
      </c>
      <c r="GB39" s="215"/>
      <c r="GC39" s="215"/>
      <c r="GD39" s="163"/>
      <c r="GE39" s="215"/>
      <c r="GF39" s="161">
        <f>GI39-GE39-GG39-GH39</f>
        <v>0</v>
      </c>
      <c r="GG39" s="215"/>
      <c r="GH39" s="215"/>
      <c r="GI39" s="163"/>
      <c r="GJ39" s="215"/>
      <c r="GK39" s="161">
        <f>GN39-GJ39-GL39-GM39</f>
        <v>0</v>
      </c>
      <c r="GL39" s="215"/>
      <c r="GM39" s="215"/>
      <c r="GN39" s="163"/>
      <c r="GO39" s="215"/>
      <c r="GP39" s="161">
        <f>GS39-GO39-GQ39-GR39</f>
        <v>0</v>
      </c>
      <c r="GQ39" s="215"/>
      <c r="GR39" s="215"/>
      <c r="GS39" s="163"/>
      <c r="GT39" s="215"/>
      <c r="GU39" s="161">
        <f>GX39-GT39-GV39-GW39</f>
        <v>0</v>
      </c>
      <c r="GV39" s="215"/>
      <c r="GW39" s="215"/>
      <c r="GX39" s="163"/>
      <c r="GY39" s="215"/>
      <c r="GZ39" s="161">
        <f>HC39-GY39-HA39-HB39</f>
        <v>0</v>
      </c>
      <c r="HA39" s="215"/>
      <c r="HB39" s="215"/>
      <c r="HC39" s="163"/>
    </row>
    <row r="40" spans="1:211" s="35" customFormat="1" ht="15" customHeight="1">
      <c r="A40" s="126" t="s">
        <v>129</v>
      </c>
      <c r="B40" s="210">
        <f t="shared" ref="B40:AT40" si="279">IF(B39&gt;B38,"+"&amp;(B39-B38),B39-B38)</f>
        <v>-520315</v>
      </c>
      <c r="C40" s="210" t="e">
        <f t="shared" si="279"/>
        <v>#REF!</v>
      </c>
      <c r="D40" s="210">
        <f t="shared" si="279"/>
        <v>0</v>
      </c>
      <c r="E40" s="210">
        <f t="shared" si="279"/>
        <v>0</v>
      </c>
      <c r="F40" s="208" t="e">
        <f t="shared" si="279"/>
        <v>#REF!</v>
      </c>
      <c r="G40" s="210">
        <f t="shared" si="279"/>
        <v>-520315</v>
      </c>
      <c r="H40" s="210" t="e">
        <f t="shared" si="279"/>
        <v>#REF!</v>
      </c>
      <c r="I40" s="210">
        <f t="shared" si="279"/>
        <v>0</v>
      </c>
      <c r="J40" s="210">
        <f t="shared" si="279"/>
        <v>0</v>
      </c>
      <c r="K40" s="208" t="e">
        <f t="shared" si="279"/>
        <v>#REF!</v>
      </c>
      <c r="L40" s="210">
        <f t="shared" si="279"/>
        <v>0</v>
      </c>
      <c r="M40" s="210" t="e">
        <f t="shared" si="279"/>
        <v>#REF!</v>
      </c>
      <c r="N40" s="210">
        <f t="shared" si="279"/>
        <v>0</v>
      </c>
      <c r="O40" s="210">
        <f t="shared" si="279"/>
        <v>0</v>
      </c>
      <c r="P40" s="209" t="e">
        <f t="shared" si="279"/>
        <v>#REF!</v>
      </c>
      <c r="Q40" s="210">
        <f t="shared" si="279"/>
        <v>0</v>
      </c>
      <c r="R40" s="210" t="e">
        <f t="shared" si="279"/>
        <v>#REF!</v>
      </c>
      <c r="S40" s="210">
        <f t="shared" si="279"/>
        <v>0</v>
      </c>
      <c r="T40" s="210">
        <f t="shared" si="279"/>
        <v>0</v>
      </c>
      <c r="U40" s="209" t="e">
        <f t="shared" si="279"/>
        <v>#REF!</v>
      </c>
      <c r="V40" s="210">
        <f t="shared" si="279"/>
        <v>0</v>
      </c>
      <c r="W40" s="210" t="e">
        <f t="shared" si="279"/>
        <v>#REF!</v>
      </c>
      <c r="X40" s="210">
        <f t="shared" si="279"/>
        <v>0</v>
      </c>
      <c r="Y40" s="210">
        <f t="shared" si="279"/>
        <v>0</v>
      </c>
      <c r="Z40" s="209" t="e">
        <f t="shared" si="279"/>
        <v>#REF!</v>
      </c>
      <c r="AA40" s="210">
        <f t="shared" si="279"/>
        <v>0</v>
      </c>
      <c r="AB40" s="210" t="e">
        <f t="shared" si="279"/>
        <v>#REF!</v>
      </c>
      <c r="AC40" s="210">
        <f t="shared" si="279"/>
        <v>0</v>
      </c>
      <c r="AD40" s="210">
        <f t="shared" si="279"/>
        <v>0</v>
      </c>
      <c r="AE40" s="209" t="e">
        <f t="shared" si="279"/>
        <v>#REF!</v>
      </c>
      <c r="AF40" s="210">
        <f t="shared" si="279"/>
        <v>-251047</v>
      </c>
      <c r="AG40" s="210" t="e">
        <f t="shared" si="279"/>
        <v>#REF!</v>
      </c>
      <c r="AH40" s="210">
        <f t="shared" si="279"/>
        <v>0</v>
      </c>
      <c r="AI40" s="210">
        <f t="shared" si="279"/>
        <v>0</v>
      </c>
      <c r="AJ40" s="209" t="e">
        <f t="shared" si="279"/>
        <v>#REF!</v>
      </c>
      <c r="AK40" s="210">
        <f t="shared" si="279"/>
        <v>-269268</v>
      </c>
      <c r="AL40" s="210" t="e">
        <f t="shared" si="279"/>
        <v>#REF!</v>
      </c>
      <c r="AM40" s="210">
        <f t="shared" si="279"/>
        <v>0</v>
      </c>
      <c r="AN40" s="210">
        <f t="shared" si="279"/>
        <v>0</v>
      </c>
      <c r="AO40" s="209" t="e">
        <f t="shared" si="279"/>
        <v>#REF!</v>
      </c>
      <c r="AP40" s="210">
        <f t="shared" si="279"/>
        <v>0</v>
      </c>
      <c r="AQ40" s="210">
        <f t="shared" si="279"/>
        <v>0</v>
      </c>
      <c r="AR40" s="210">
        <f t="shared" si="279"/>
        <v>0</v>
      </c>
      <c r="AS40" s="210">
        <f t="shared" si="279"/>
        <v>0</v>
      </c>
      <c r="AT40" s="208">
        <f t="shared" si="279"/>
        <v>0</v>
      </c>
      <c r="AU40" s="210">
        <f t="shared" ref="AU40:BZ40" si="280">IF(AU39&gt;AU38,"+"&amp;(AU39-AU38),AU39-AU38)</f>
        <v>0</v>
      </c>
      <c r="AV40" s="210">
        <f t="shared" si="280"/>
        <v>0</v>
      </c>
      <c r="AW40" s="210">
        <f t="shared" si="280"/>
        <v>0</v>
      </c>
      <c r="AX40" s="210">
        <f t="shared" si="280"/>
        <v>0</v>
      </c>
      <c r="AY40" s="209">
        <f t="shared" si="280"/>
        <v>0</v>
      </c>
      <c r="AZ40" s="210">
        <f t="shared" si="280"/>
        <v>0</v>
      </c>
      <c r="BA40" s="210">
        <f t="shared" si="280"/>
        <v>0</v>
      </c>
      <c r="BB40" s="210">
        <f t="shared" si="280"/>
        <v>0</v>
      </c>
      <c r="BC40" s="210">
        <f t="shared" si="280"/>
        <v>0</v>
      </c>
      <c r="BD40" s="209">
        <f t="shared" si="280"/>
        <v>0</v>
      </c>
      <c r="BE40" s="210">
        <f t="shared" si="280"/>
        <v>0</v>
      </c>
      <c r="BF40" s="210">
        <f t="shared" si="280"/>
        <v>0</v>
      </c>
      <c r="BG40" s="210">
        <f t="shared" si="280"/>
        <v>0</v>
      </c>
      <c r="BH40" s="210">
        <f t="shared" si="280"/>
        <v>0</v>
      </c>
      <c r="BI40" s="209">
        <f t="shared" si="280"/>
        <v>0</v>
      </c>
      <c r="BJ40" s="210">
        <f t="shared" si="280"/>
        <v>0</v>
      </c>
      <c r="BK40" s="210">
        <f t="shared" si="280"/>
        <v>0</v>
      </c>
      <c r="BL40" s="210">
        <f t="shared" si="280"/>
        <v>0</v>
      </c>
      <c r="BM40" s="210">
        <f t="shared" si="280"/>
        <v>0</v>
      </c>
      <c r="BN40" s="209">
        <f t="shared" si="280"/>
        <v>0</v>
      </c>
      <c r="BO40" s="210">
        <f t="shared" si="280"/>
        <v>0</v>
      </c>
      <c r="BP40" s="210">
        <f t="shared" si="280"/>
        <v>0</v>
      </c>
      <c r="BQ40" s="210">
        <f t="shared" si="280"/>
        <v>0</v>
      </c>
      <c r="BR40" s="210">
        <f t="shared" si="280"/>
        <v>0</v>
      </c>
      <c r="BS40" s="209">
        <f t="shared" si="280"/>
        <v>0</v>
      </c>
      <c r="BT40" s="210">
        <f t="shared" si="280"/>
        <v>0</v>
      </c>
      <c r="BU40" s="210">
        <f t="shared" si="280"/>
        <v>0</v>
      </c>
      <c r="BV40" s="210">
        <f t="shared" si="280"/>
        <v>0</v>
      </c>
      <c r="BW40" s="210">
        <f t="shared" si="280"/>
        <v>0</v>
      </c>
      <c r="BX40" s="209">
        <f t="shared" si="280"/>
        <v>0</v>
      </c>
      <c r="BY40" s="210">
        <f t="shared" si="280"/>
        <v>0</v>
      </c>
      <c r="BZ40" s="210">
        <f t="shared" si="280"/>
        <v>0</v>
      </c>
      <c r="CA40" s="210">
        <f t="shared" ref="CA40:DF40" si="281">IF(CA39&gt;CA38,"+"&amp;(CA39-CA38),CA39-CA38)</f>
        <v>0</v>
      </c>
      <c r="CB40" s="210">
        <f t="shared" si="281"/>
        <v>0</v>
      </c>
      <c r="CC40" s="209">
        <f t="shared" si="281"/>
        <v>0</v>
      </c>
      <c r="CD40" s="210">
        <f t="shared" si="281"/>
        <v>0</v>
      </c>
      <c r="CE40" s="210">
        <f t="shared" si="281"/>
        <v>0</v>
      </c>
      <c r="CF40" s="210">
        <f t="shared" si="281"/>
        <v>0</v>
      </c>
      <c r="CG40" s="210">
        <f t="shared" si="281"/>
        <v>0</v>
      </c>
      <c r="CH40" s="209">
        <f t="shared" si="281"/>
        <v>0</v>
      </c>
      <c r="CI40" s="210">
        <f t="shared" si="281"/>
        <v>0</v>
      </c>
      <c r="CJ40" s="210">
        <f t="shared" si="281"/>
        <v>0</v>
      </c>
      <c r="CK40" s="210">
        <f t="shared" si="281"/>
        <v>0</v>
      </c>
      <c r="CL40" s="210">
        <f t="shared" si="281"/>
        <v>0</v>
      </c>
      <c r="CM40" s="209">
        <f t="shared" si="281"/>
        <v>0</v>
      </c>
      <c r="CN40" s="210">
        <f t="shared" si="281"/>
        <v>0</v>
      </c>
      <c r="CO40" s="210">
        <f t="shared" si="281"/>
        <v>0</v>
      </c>
      <c r="CP40" s="210">
        <f t="shared" si="281"/>
        <v>0</v>
      </c>
      <c r="CQ40" s="210">
        <f t="shared" si="281"/>
        <v>0</v>
      </c>
      <c r="CR40" s="209">
        <f t="shared" si="281"/>
        <v>0</v>
      </c>
      <c r="CS40" s="210">
        <f t="shared" si="281"/>
        <v>0</v>
      </c>
      <c r="CT40" s="210">
        <f t="shared" si="281"/>
        <v>0</v>
      </c>
      <c r="CU40" s="210">
        <f t="shared" si="281"/>
        <v>0</v>
      </c>
      <c r="CV40" s="210">
        <f t="shared" si="281"/>
        <v>0</v>
      </c>
      <c r="CW40" s="209">
        <f t="shared" si="281"/>
        <v>0</v>
      </c>
      <c r="CX40" s="210">
        <f t="shared" si="281"/>
        <v>0</v>
      </c>
      <c r="CY40" s="210">
        <f t="shared" si="281"/>
        <v>0</v>
      </c>
      <c r="CZ40" s="210">
        <f t="shared" si="281"/>
        <v>0</v>
      </c>
      <c r="DA40" s="210">
        <f t="shared" si="281"/>
        <v>0</v>
      </c>
      <c r="DB40" s="209">
        <f t="shared" si="281"/>
        <v>0</v>
      </c>
      <c r="DC40" s="210">
        <f t="shared" si="281"/>
        <v>0</v>
      </c>
      <c r="DD40" s="210">
        <f t="shared" si="281"/>
        <v>0</v>
      </c>
      <c r="DE40" s="210">
        <f t="shared" si="281"/>
        <v>0</v>
      </c>
      <c r="DF40" s="210">
        <f t="shared" si="281"/>
        <v>0</v>
      </c>
      <c r="DG40" s="209">
        <f t="shared" ref="DG40:EL40" si="282">IF(DG39&gt;DG38,"+"&amp;(DG39-DG38),DG39-DG38)</f>
        <v>0</v>
      </c>
      <c r="DH40" s="210">
        <f t="shared" si="282"/>
        <v>0</v>
      </c>
      <c r="DI40" s="210">
        <f t="shared" si="282"/>
        <v>0</v>
      </c>
      <c r="DJ40" s="210">
        <f t="shared" si="282"/>
        <v>0</v>
      </c>
      <c r="DK40" s="210">
        <f t="shared" si="282"/>
        <v>0</v>
      </c>
      <c r="DL40" s="209">
        <f t="shared" si="282"/>
        <v>0</v>
      </c>
      <c r="DM40" s="210">
        <f t="shared" si="282"/>
        <v>0</v>
      </c>
      <c r="DN40" s="210">
        <f t="shared" si="282"/>
        <v>0</v>
      </c>
      <c r="DO40" s="210">
        <f t="shared" si="282"/>
        <v>0</v>
      </c>
      <c r="DP40" s="210">
        <f t="shared" si="282"/>
        <v>0</v>
      </c>
      <c r="DQ40" s="209">
        <f t="shared" si="282"/>
        <v>0</v>
      </c>
      <c r="DR40" s="210">
        <f t="shared" si="282"/>
        <v>0</v>
      </c>
      <c r="DS40" s="210">
        <f t="shared" si="282"/>
        <v>0</v>
      </c>
      <c r="DT40" s="210">
        <f t="shared" si="282"/>
        <v>0</v>
      </c>
      <c r="DU40" s="210">
        <f t="shared" si="282"/>
        <v>0</v>
      </c>
      <c r="DV40" s="209">
        <f t="shared" si="282"/>
        <v>0</v>
      </c>
      <c r="DW40" s="210">
        <f t="shared" si="282"/>
        <v>0</v>
      </c>
      <c r="DX40" s="210">
        <f t="shared" si="282"/>
        <v>0</v>
      </c>
      <c r="DY40" s="210">
        <f t="shared" si="282"/>
        <v>0</v>
      </c>
      <c r="DZ40" s="210">
        <f t="shared" si="282"/>
        <v>0</v>
      </c>
      <c r="EA40" s="209">
        <f t="shared" si="282"/>
        <v>0</v>
      </c>
      <c r="EB40" s="210">
        <f t="shared" si="282"/>
        <v>0</v>
      </c>
      <c r="EC40" s="210">
        <f t="shared" si="282"/>
        <v>0</v>
      </c>
      <c r="ED40" s="210">
        <f t="shared" si="282"/>
        <v>0</v>
      </c>
      <c r="EE40" s="210">
        <f t="shared" si="282"/>
        <v>0</v>
      </c>
      <c r="EF40" s="209">
        <f t="shared" si="282"/>
        <v>0</v>
      </c>
      <c r="EG40" s="210">
        <f t="shared" si="282"/>
        <v>0</v>
      </c>
      <c r="EH40" s="210">
        <f t="shared" si="282"/>
        <v>0</v>
      </c>
      <c r="EI40" s="210">
        <f t="shared" si="282"/>
        <v>0</v>
      </c>
      <c r="EJ40" s="210">
        <f t="shared" si="282"/>
        <v>0</v>
      </c>
      <c r="EK40" s="209">
        <f t="shared" si="282"/>
        <v>0</v>
      </c>
      <c r="EL40" s="210">
        <f t="shared" si="282"/>
        <v>0</v>
      </c>
      <c r="EM40" s="210">
        <f t="shared" ref="EM40:FR40" si="283">IF(EM39&gt;EM38,"+"&amp;(EM39-EM38),EM39-EM38)</f>
        <v>0</v>
      </c>
      <c r="EN40" s="210">
        <f t="shared" si="283"/>
        <v>0</v>
      </c>
      <c r="EO40" s="210">
        <f t="shared" si="283"/>
        <v>0</v>
      </c>
      <c r="EP40" s="209">
        <f t="shared" si="283"/>
        <v>0</v>
      </c>
      <c r="EQ40" s="210">
        <f t="shared" si="283"/>
        <v>0</v>
      </c>
      <c r="ER40" s="210">
        <f t="shared" si="283"/>
        <v>0</v>
      </c>
      <c r="ES40" s="210">
        <f t="shared" si="283"/>
        <v>0</v>
      </c>
      <c r="ET40" s="210">
        <f t="shared" si="283"/>
        <v>0</v>
      </c>
      <c r="EU40" s="209">
        <f t="shared" si="283"/>
        <v>0</v>
      </c>
      <c r="EV40" s="210">
        <f t="shared" si="283"/>
        <v>0</v>
      </c>
      <c r="EW40" s="210">
        <f t="shared" si="283"/>
        <v>0</v>
      </c>
      <c r="EX40" s="210">
        <f t="shared" si="283"/>
        <v>0</v>
      </c>
      <c r="EY40" s="210">
        <f t="shared" si="283"/>
        <v>0</v>
      </c>
      <c r="EZ40" s="209">
        <f t="shared" si="283"/>
        <v>0</v>
      </c>
      <c r="FA40" s="210">
        <f t="shared" si="283"/>
        <v>0</v>
      </c>
      <c r="FB40" s="210">
        <f t="shared" si="283"/>
        <v>0</v>
      </c>
      <c r="FC40" s="210">
        <f t="shared" si="283"/>
        <v>0</v>
      </c>
      <c r="FD40" s="210">
        <f t="shared" si="283"/>
        <v>0</v>
      </c>
      <c r="FE40" s="209">
        <f t="shared" si="283"/>
        <v>0</v>
      </c>
      <c r="FF40" s="210">
        <f t="shared" si="283"/>
        <v>0</v>
      </c>
      <c r="FG40" s="210">
        <f t="shared" si="283"/>
        <v>0</v>
      </c>
      <c r="FH40" s="210">
        <f t="shared" si="283"/>
        <v>0</v>
      </c>
      <c r="FI40" s="210">
        <f t="shared" si="283"/>
        <v>0</v>
      </c>
      <c r="FJ40" s="209">
        <f t="shared" si="283"/>
        <v>0</v>
      </c>
      <c r="FK40" s="210">
        <f t="shared" si="283"/>
        <v>0</v>
      </c>
      <c r="FL40" s="210">
        <f t="shared" si="283"/>
        <v>0</v>
      </c>
      <c r="FM40" s="210">
        <f t="shared" si="283"/>
        <v>0</v>
      </c>
      <c r="FN40" s="210">
        <f t="shared" si="283"/>
        <v>0</v>
      </c>
      <c r="FO40" s="209">
        <f t="shared" si="283"/>
        <v>0</v>
      </c>
      <c r="FP40" s="210">
        <f t="shared" si="283"/>
        <v>0</v>
      </c>
      <c r="FQ40" s="210">
        <f t="shared" si="283"/>
        <v>0</v>
      </c>
      <c r="FR40" s="210">
        <f t="shared" si="283"/>
        <v>0</v>
      </c>
      <c r="FS40" s="210">
        <f t="shared" ref="FS40:GX40" si="284">IF(FS39&gt;FS38,"+"&amp;(FS39-FS38),FS39-FS38)</f>
        <v>0</v>
      </c>
      <c r="FT40" s="209">
        <f t="shared" si="284"/>
        <v>0</v>
      </c>
      <c r="FU40" s="210">
        <f t="shared" si="284"/>
        <v>0</v>
      </c>
      <c r="FV40" s="210">
        <f t="shared" si="284"/>
        <v>0</v>
      </c>
      <c r="FW40" s="210">
        <f t="shared" si="284"/>
        <v>0</v>
      </c>
      <c r="FX40" s="210">
        <f t="shared" si="284"/>
        <v>0</v>
      </c>
      <c r="FY40" s="209">
        <f t="shared" si="284"/>
        <v>0</v>
      </c>
      <c r="FZ40" s="210">
        <f t="shared" si="284"/>
        <v>0</v>
      </c>
      <c r="GA40" s="210">
        <f t="shared" si="284"/>
        <v>0</v>
      </c>
      <c r="GB40" s="210">
        <f t="shared" si="284"/>
        <v>0</v>
      </c>
      <c r="GC40" s="210">
        <f t="shared" si="284"/>
        <v>0</v>
      </c>
      <c r="GD40" s="209">
        <f t="shared" si="284"/>
        <v>0</v>
      </c>
      <c r="GE40" s="210">
        <f t="shared" si="284"/>
        <v>0</v>
      </c>
      <c r="GF40" s="210">
        <f t="shared" si="284"/>
        <v>0</v>
      </c>
      <c r="GG40" s="210">
        <f t="shared" si="284"/>
        <v>0</v>
      </c>
      <c r="GH40" s="210">
        <f t="shared" si="284"/>
        <v>0</v>
      </c>
      <c r="GI40" s="209">
        <f t="shared" si="284"/>
        <v>0</v>
      </c>
      <c r="GJ40" s="210">
        <f t="shared" si="284"/>
        <v>0</v>
      </c>
      <c r="GK40" s="210">
        <f t="shared" si="284"/>
        <v>0</v>
      </c>
      <c r="GL40" s="210">
        <f t="shared" si="284"/>
        <v>0</v>
      </c>
      <c r="GM40" s="210">
        <f t="shared" si="284"/>
        <v>0</v>
      </c>
      <c r="GN40" s="209">
        <f t="shared" si="284"/>
        <v>0</v>
      </c>
      <c r="GO40" s="210">
        <f t="shared" si="284"/>
        <v>0</v>
      </c>
      <c r="GP40" s="210">
        <f t="shared" si="284"/>
        <v>0</v>
      </c>
      <c r="GQ40" s="210">
        <f t="shared" si="284"/>
        <v>0</v>
      </c>
      <c r="GR40" s="210">
        <f t="shared" si="284"/>
        <v>0</v>
      </c>
      <c r="GS40" s="209">
        <f t="shared" si="284"/>
        <v>0</v>
      </c>
      <c r="GT40" s="210">
        <f t="shared" si="284"/>
        <v>0</v>
      </c>
      <c r="GU40" s="210">
        <f t="shared" si="284"/>
        <v>0</v>
      </c>
      <c r="GV40" s="210">
        <f t="shared" si="284"/>
        <v>0</v>
      </c>
      <c r="GW40" s="210">
        <f t="shared" si="284"/>
        <v>0</v>
      </c>
      <c r="GX40" s="209">
        <f t="shared" si="284"/>
        <v>0</v>
      </c>
      <c r="GY40" s="210">
        <f>IF(GY39&gt;GY38,"+"&amp;(GY39-GY38),GY39-GY38)</f>
        <v>0</v>
      </c>
      <c r="GZ40" s="210">
        <f>IF(GZ39&gt;GZ38,"+"&amp;(GZ39-GZ38),GZ39-GZ38)</f>
        <v>0</v>
      </c>
      <c r="HA40" s="210">
        <f>IF(HA39&gt;HA38,"+"&amp;(HA39-HA38),HA39-HA38)</f>
        <v>0</v>
      </c>
      <c r="HB40" s="210">
        <f>IF(HB39&gt;HB38,"+"&amp;(HB39-HB38),HB39-HB38)</f>
        <v>0</v>
      </c>
      <c r="HC40" s="209">
        <f>IF(HC39&gt;HC38,"+"&amp;(HC39-HC38),HC39-HC38)</f>
        <v>0</v>
      </c>
    </row>
    <row r="41" spans="1:211" s="132" customFormat="1" ht="15" customHeight="1">
      <c r="A41" s="146" t="s">
        <v>18</v>
      </c>
      <c r="B41" s="147">
        <f t="shared" ref="B41:AT41" si="285">IF(B38&lt;&gt;0,ROUND(B39*100/B38,1)," ")</f>
        <v>0</v>
      </c>
      <c r="C41" s="147" t="e">
        <f t="shared" si="285"/>
        <v>#REF!</v>
      </c>
      <c r="D41" s="147" t="str">
        <f t="shared" si="285"/>
        <v xml:space="preserve"> </v>
      </c>
      <c r="E41" s="147" t="str">
        <f t="shared" si="285"/>
        <v xml:space="preserve"> </v>
      </c>
      <c r="F41" s="148" t="e">
        <f t="shared" si="285"/>
        <v>#REF!</v>
      </c>
      <c r="G41" s="147">
        <f t="shared" si="285"/>
        <v>0</v>
      </c>
      <c r="H41" s="147" t="e">
        <f t="shared" si="285"/>
        <v>#REF!</v>
      </c>
      <c r="I41" s="147" t="str">
        <f t="shared" si="285"/>
        <v xml:space="preserve"> </v>
      </c>
      <c r="J41" s="147" t="str">
        <f t="shared" si="285"/>
        <v xml:space="preserve"> </v>
      </c>
      <c r="K41" s="148" t="e">
        <f t="shared" si="285"/>
        <v>#REF!</v>
      </c>
      <c r="L41" s="147" t="str">
        <f t="shared" si="285"/>
        <v xml:space="preserve"> </v>
      </c>
      <c r="M41" s="147" t="str">
        <f t="shared" si="285"/>
        <v xml:space="preserve"> </v>
      </c>
      <c r="N41" s="147" t="str">
        <f t="shared" si="285"/>
        <v xml:space="preserve"> </v>
      </c>
      <c r="O41" s="147" t="str">
        <f t="shared" si="285"/>
        <v xml:space="preserve"> </v>
      </c>
      <c r="P41" s="149" t="str">
        <f t="shared" si="285"/>
        <v xml:space="preserve"> </v>
      </c>
      <c r="Q41" s="147" t="str">
        <f t="shared" si="285"/>
        <v xml:space="preserve"> </v>
      </c>
      <c r="R41" s="147" t="str">
        <f t="shared" si="285"/>
        <v xml:space="preserve"> </v>
      </c>
      <c r="S41" s="147" t="str">
        <f t="shared" si="285"/>
        <v xml:space="preserve"> </v>
      </c>
      <c r="T41" s="147" t="str">
        <f t="shared" si="285"/>
        <v xml:space="preserve"> </v>
      </c>
      <c r="U41" s="149" t="str">
        <f t="shared" si="285"/>
        <v xml:space="preserve"> </v>
      </c>
      <c r="V41" s="147" t="str">
        <f t="shared" si="285"/>
        <v xml:space="preserve"> </v>
      </c>
      <c r="W41" s="147" t="str">
        <f t="shared" si="285"/>
        <v xml:space="preserve"> </v>
      </c>
      <c r="X41" s="147" t="str">
        <f t="shared" si="285"/>
        <v xml:space="preserve"> </v>
      </c>
      <c r="Y41" s="147" t="str">
        <f t="shared" si="285"/>
        <v xml:space="preserve"> </v>
      </c>
      <c r="Z41" s="149" t="str">
        <f t="shared" si="285"/>
        <v xml:space="preserve"> </v>
      </c>
      <c r="AA41" s="147" t="str">
        <f t="shared" si="285"/>
        <v xml:space="preserve"> </v>
      </c>
      <c r="AB41" s="147" t="str">
        <f t="shared" si="285"/>
        <v xml:space="preserve"> </v>
      </c>
      <c r="AC41" s="147" t="str">
        <f t="shared" si="285"/>
        <v xml:space="preserve"> </v>
      </c>
      <c r="AD41" s="147" t="str">
        <f t="shared" si="285"/>
        <v xml:space="preserve"> </v>
      </c>
      <c r="AE41" s="149" t="str">
        <f t="shared" si="285"/>
        <v xml:space="preserve"> </v>
      </c>
      <c r="AF41" s="147">
        <f t="shared" si="285"/>
        <v>0</v>
      </c>
      <c r="AG41" s="147" t="str">
        <f t="shared" si="285"/>
        <v xml:space="preserve"> </v>
      </c>
      <c r="AH41" s="147" t="str">
        <f t="shared" si="285"/>
        <v xml:space="preserve"> </v>
      </c>
      <c r="AI41" s="147" t="str">
        <f t="shared" si="285"/>
        <v xml:space="preserve"> </v>
      </c>
      <c r="AJ41" s="149" t="e">
        <f t="shared" si="285"/>
        <v>#REF!</v>
      </c>
      <c r="AK41" s="147">
        <f t="shared" si="285"/>
        <v>0</v>
      </c>
      <c r="AL41" s="147" t="e">
        <f t="shared" si="285"/>
        <v>#REF!</v>
      </c>
      <c r="AM41" s="147" t="str">
        <f t="shared" si="285"/>
        <v xml:space="preserve"> </v>
      </c>
      <c r="AN41" s="147" t="str">
        <f t="shared" si="285"/>
        <v xml:space="preserve"> </v>
      </c>
      <c r="AO41" s="149" t="e">
        <f t="shared" si="285"/>
        <v>#REF!</v>
      </c>
      <c r="AP41" s="147" t="str">
        <f t="shared" si="285"/>
        <v xml:space="preserve"> </v>
      </c>
      <c r="AQ41" s="147" t="str">
        <f t="shared" si="285"/>
        <v xml:space="preserve"> </v>
      </c>
      <c r="AR41" s="147" t="str">
        <f t="shared" si="285"/>
        <v xml:space="preserve"> </v>
      </c>
      <c r="AS41" s="147" t="str">
        <f t="shared" si="285"/>
        <v xml:space="preserve"> </v>
      </c>
      <c r="AT41" s="148" t="str">
        <f t="shared" si="285"/>
        <v xml:space="preserve"> </v>
      </c>
      <c r="AU41" s="147" t="str">
        <f t="shared" ref="AU41:BZ41" si="286">IF(AU38&lt;&gt;0,ROUND(AU39*100/AU38,1)," ")</f>
        <v xml:space="preserve"> </v>
      </c>
      <c r="AV41" s="147" t="str">
        <f t="shared" si="286"/>
        <v xml:space="preserve"> </v>
      </c>
      <c r="AW41" s="147" t="str">
        <f t="shared" si="286"/>
        <v xml:space="preserve"> </v>
      </c>
      <c r="AX41" s="147" t="str">
        <f t="shared" si="286"/>
        <v xml:space="preserve"> </v>
      </c>
      <c r="AY41" s="149" t="str">
        <f t="shared" si="286"/>
        <v xml:space="preserve"> </v>
      </c>
      <c r="AZ41" s="147" t="str">
        <f t="shared" si="286"/>
        <v xml:space="preserve"> </v>
      </c>
      <c r="BA41" s="147" t="str">
        <f t="shared" si="286"/>
        <v xml:space="preserve"> </v>
      </c>
      <c r="BB41" s="147" t="str">
        <f t="shared" si="286"/>
        <v xml:space="preserve"> </v>
      </c>
      <c r="BC41" s="147" t="str">
        <f t="shared" si="286"/>
        <v xml:space="preserve"> </v>
      </c>
      <c r="BD41" s="149" t="str">
        <f t="shared" si="286"/>
        <v xml:space="preserve"> </v>
      </c>
      <c r="BE41" s="147" t="str">
        <f t="shared" si="286"/>
        <v xml:space="preserve"> </v>
      </c>
      <c r="BF41" s="147" t="str">
        <f t="shared" si="286"/>
        <v xml:space="preserve"> </v>
      </c>
      <c r="BG41" s="147" t="str">
        <f t="shared" si="286"/>
        <v xml:space="preserve"> </v>
      </c>
      <c r="BH41" s="147" t="str">
        <f t="shared" si="286"/>
        <v xml:space="preserve"> </v>
      </c>
      <c r="BI41" s="149" t="str">
        <f t="shared" si="286"/>
        <v xml:space="preserve"> </v>
      </c>
      <c r="BJ41" s="147" t="str">
        <f t="shared" si="286"/>
        <v xml:space="preserve"> </v>
      </c>
      <c r="BK41" s="147" t="str">
        <f t="shared" si="286"/>
        <v xml:space="preserve"> </v>
      </c>
      <c r="BL41" s="147" t="str">
        <f t="shared" si="286"/>
        <v xml:space="preserve"> </v>
      </c>
      <c r="BM41" s="147" t="str">
        <f t="shared" si="286"/>
        <v xml:space="preserve"> </v>
      </c>
      <c r="BN41" s="149" t="str">
        <f t="shared" si="286"/>
        <v xml:space="preserve"> </v>
      </c>
      <c r="BO41" s="147" t="str">
        <f t="shared" si="286"/>
        <v xml:space="preserve"> </v>
      </c>
      <c r="BP41" s="147" t="str">
        <f t="shared" si="286"/>
        <v xml:space="preserve"> </v>
      </c>
      <c r="BQ41" s="147" t="str">
        <f t="shared" si="286"/>
        <v xml:space="preserve"> </v>
      </c>
      <c r="BR41" s="147" t="str">
        <f t="shared" si="286"/>
        <v xml:space="preserve"> </v>
      </c>
      <c r="BS41" s="149" t="str">
        <f t="shared" si="286"/>
        <v xml:space="preserve"> </v>
      </c>
      <c r="BT41" s="147" t="str">
        <f t="shared" si="286"/>
        <v xml:space="preserve"> </v>
      </c>
      <c r="BU41" s="147" t="str">
        <f t="shared" si="286"/>
        <v xml:space="preserve"> </v>
      </c>
      <c r="BV41" s="147" t="str">
        <f t="shared" si="286"/>
        <v xml:space="preserve"> </v>
      </c>
      <c r="BW41" s="147" t="str">
        <f t="shared" si="286"/>
        <v xml:space="preserve"> </v>
      </c>
      <c r="BX41" s="149" t="str">
        <f t="shared" si="286"/>
        <v xml:space="preserve"> </v>
      </c>
      <c r="BY41" s="147" t="str">
        <f t="shared" si="286"/>
        <v xml:space="preserve"> </v>
      </c>
      <c r="BZ41" s="147" t="str">
        <f t="shared" si="286"/>
        <v xml:space="preserve"> </v>
      </c>
      <c r="CA41" s="147" t="str">
        <f t="shared" ref="CA41:DF41" si="287">IF(CA38&lt;&gt;0,ROUND(CA39*100/CA38,1)," ")</f>
        <v xml:space="preserve"> </v>
      </c>
      <c r="CB41" s="147" t="str">
        <f t="shared" si="287"/>
        <v xml:space="preserve"> </v>
      </c>
      <c r="CC41" s="149" t="str">
        <f t="shared" si="287"/>
        <v xml:space="preserve"> </v>
      </c>
      <c r="CD41" s="147" t="str">
        <f t="shared" si="287"/>
        <v xml:space="preserve"> </v>
      </c>
      <c r="CE41" s="147" t="str">
        <f t="shared" si="287"/>
        <v xml:space="preserve"> </v>
      </c>
      <c r="CF41" s="147" t="str">
        <f t="shared" si="287"/>
        <v xml:space="preserve"> </v>
      </c>
      <c r="CG41" s="147" t="str">
        <f t="shared" si="287"/>
        <v xml:space="preserve"> </v>
      </c>
      <c r="CH41" s="149" t="str">
        <f t="shared" si="287"/>
        <v xml:space="preserve"> </v>
      </c>
      <c r="CI41" s="147" t="str">
        <f t="shared" si="287"/>
        <v xml:space="preserve"> </v>
      </c>
      <c r="CJ41" s="147" t="str">
        <f t="shared" si="287"/>
        <v xml:space="preserve"> </v>
      </c>
      <c r="CK41" s="147" t="str">
        <f t="shared" si="287"/>
        <v xml:space="preserve"> </v>
      </c>
      <c r="CL41" s="147" t="str">
        <f t="shared" si="287"/>
        <v xml:space="preserve"> </v>
      </c>
      <c r="CM41" s="149" t="str">
        <f t="shared" si="287"/>
        <v xml:space="preserve"> </v>
      </c>
      <c r="CN41" s="147" t="str">
        <f t="shared" si="287"/>
        <v xml:space="preserve"> </v>
      </c>
      <c r="CO41" s="147" t="str">
        <f t="shared" si="287"/>
        <v xml:space="preserve"> </v>
      </c>
      <c r="CP41" s="147" t="str">
        <f t="shared" si="287"/>
        <v xml:space="preserve"> </v>
      </c>
      <c r="CQ41" s="147" t="str">
        <f t="shared" si="287"/>
        <v xml:space="preserve"> </v>
      </c>
      <c r="CR41" s="149" t="str">
        <f t="shared" si="287"/>
        <v xml:space="preserve"> </v>
      </c>
      <c r="CS41" s="147" t="str">
        <f t="shared" si="287"/>
        <v xml:space="preserve"> </v>
      </c>
      <c r="CT41" s="147" t="str">
        <f t="shared" si="287"/>
        <v xml:space="preserve"> </v>
      </c>
      <c r="CU41" s="147" t="str">
        <f t="shared" si="287"/>
        <v xml:space="preserve"> </v>
      </c>
      <c r="CV41" s="147" t="str">
        <f t="shared" si="287"/>
        <v xml:space="preserve"> </v>
      </c>
      <c r="CW41" s="149" t="str">
        <f t="shared" si="287"/>
        <v xml:space="preserve"> </v>
      </c>
      <c r="CX41" s="147" t="str">
        <f t="shared" si="287"/>
        <v xml:space="preserve"> </v>
      </c>
      <c r="CY41" s="147" t="str">
        <f t="shared" si="287"/>
        <v xml:space="preserve"> </v>
      </c>
      <c r="CZ41" s="147" t="str">
        <f t="shared" si="287"/>
        <v xml:space="preserve"> </v>
      </c>
      <c r="DA41" s="147" t="str">
        <f t="shared" si="287"/>
        <v xml:space="preserve"> </v>
      </c>
      <c r="DB41" s="149" t="str">
        <f t="shared" si="287"/>
        <v xml:space="preserve"> </v>
      </c>
      <c r="DC41" s="147" t="str">
        <f t="shared" si="287"/>
        <v xml:space="preserve"> </v>
      </c>
      <c r="DD41" s="147" t="str">
        <f t="shared" si="287"/>
        <v xml:space="preserve"> </v>
      </c>
      <c r="DE41" s="147" t="str">
        <f t="shared" si="287"/>
        <v xml:space="preserve"> </v>
      </c>
      <c r="DF41" s="147" t="str">
        <f t="shared" si="287"/>
        <v xml:space="preserve"> </v>
      </c>
      <c r="DG41" s="149" t="str">
        <f t="shared" ref="DG41:EL41" si="288">IF(DG38&lt;&gt;0,ROUND(DG39*100/DG38,1)," ")</f>
        <v xml:space="preserve"> </v>
      </c>
      <c r="DH41" s="147" t="str">
        <f t="shared" si="288"/>
        <v xml:space="preserve"> </v>
      </c>
      <c r="DI41" s="147" t="str">
        <f t="shared" si="288"/>
        <v xml:space="preserve"> </v>
      </c>
      <c r="DJ41" s="147" t="str">
        <f t="shared" si="288"/>
        <v xml:space="preserve"> </v>
      </c>
      <c r="DK41" s="147" t="str">
        <f t="shared" si="288"/>
        <v xml:space="preserve"> </v>
      </c>
      <c r="DL41" s="149" t="str">
        <f t="shared" si="288"/>
        <v xml:space="preserve"> </v>
      </c>
      <c r="DM41" s="147" t="str">
        <f t="shared" si="288"/>
        <v xml:space="preserve"> </v>
      </c>
      <c r="DN41" s="147" t="str">
        <f t="shared" si="288"/>
        <v xml:space="preserve"> </v>
      </c>
      <c r="DO41" s="147" t="str">
        <f t="shared" si="288"/>
        <v xml:space="preserve"> </v>
      </c>
      <c r="DP41" s="147" t="str">
        <f t="shared" si="288"/>
        <v xml:space="preserve"> </v>
      </c>
      <c r="DQ41" s="149" t="str">
        <f t="shared" si="288"/>
        <v xml:space="preserve"> </v>
      </c>
      <c r="DR41" s="147" t="str">
        <f t="shared" si="288"/>
        <v xml:space="preserve"> </v>
      </c>
      <c r="DS41" s="147" t="str">
        <f t="shared" si="288"/>
        <v xml:space="preserve"> </v>
      </c>
      <c r="DT41" s="147" t="str">
        <f t="shared" si="288"/>
        <v xml:space="preserve"> </v>
      </c>
      <c r="DU41" s="147" t="str">
        <f t="shared" si="288"/>
        <v xml:space="preserve"> </v>
      </c>
      <c r="DV41" s="149" t="str">
        <f t="shared" si="288"/>
        <v xml:space="preserve"> </v>
      </c>
      <c r="DW41" s="147" t="str">
        <f t="shared" si="288"/>
        <v xml:space="preserve"> </v>
      </c>
      <c r="DX41" s="147" t="str">
        <f t="shared" si="288"/>
        <v xml:space="preserve"> </v>
      </c>
      <c r="DY41" s="147" t="str">
        <f t="shared" si="288"/>
        <v xml:space="preserve"> </v>
      </c>
      <c r="DZ41" s="147" t="str">
        <f t="shared" si="288"/>
        <v xml:space="preserve"> </v>
      </c>
      <c r="EA41" s="149" t="str">
        <f t="shared" si="288"/>
        <v xml:space="preserve"> </v>
      </c>
      <c r="EB41" s="147" t="str">
        <f t="shared" si="288"/>
        <v xml:space="preserve"> </v>
      </c>
      <c r="EC41" s="147" t="str">
        <f t="shared" si="288"/>
        <v xml:space="preserve"> </v>
      </c>
      <c r="ED41" s="147" t="str">
        <f t="shared" si="288"/>
        <v xml:space="preserve"> </v>
      </c>
      <c r="EE41" s="147" t="str">
        <f t="shared" si="288"/>
        <v xml:space="preserve"> </v>
      </c>
      <c r="EF41" s="149" t="str">
        <f t="shared" si="288"/>
        <v xml:space="preserve"> </v>
      </c>
      <c r="EG41" s="147" t="str">
        <f t="shared" si="288"/>
        <v xml:space="preserve"> </v>
      </c>
      <c r="EH41" s="147" t="str">
        <f t="shared" si="288"/>
        <v xml:space="preserve"> </v>
      </c>
      <c r="EI41" s="147" t="str">
        <f t="shared" si="288"/>
        <v xml:space="preserve"> </v>
      </c>
      <c r="EJ41" s="147" t="str">
        <f t="shared" si="288"/>
        <v xml:space="preserve"> </v>
      </c>
      <c r="EK41" s="149" t="str">
        <f t="shared" si="288"/>
        <v xml:space="preserve"> </v>
      </c>
      <c r="EL41" s="147" t="str">
        <f t="shared" si="288"/>
        <v xml:space="preserve"> </v>
      </c>
      <c r="EM41" s="147" t="str">
        <f t="shared" ref="EM41:FR41" si="289">IF(EM38&lt;&gt;0,ROUND(EM39*100/EM38,1)," ")</f>
        <v xml:space="preserve"> </v>
      </c>
      <c r="EN41" s="147" t="str">
        <f t="shared" si="289"/>
        <v xml:space="preserve"> </v>
      </c>
      <c r="EO41" s="147" t="str">
        <f t="shared" si="289"/>
        <v xml:space="preserve"> </v>
      </c>
      <c r="EP41" s="149" t="str">
        <f t="shared" si="289"/>
        <v xml:space="preserve"> </v>
      </c>
      <c r="EQ41" s="147" t="str">
        <f t="shared" si="289"/>
        <v xml:space="preserve"> </v>
      </c>
      <c r="ER41" s="147" t="str">
        <f t="shared" si="289"/>
        <v xml:space="preserve"> </v>
      </c>
      <c r="ES41" s="147" t="str">
        <f t="shared" si="289"/>
        <v xml:space="preserve"> </v>
      </c>
      <c r="ET41" s="147" t="str">
        <f t="shared" si="289"/>
        <v xml:space="preserve"> </v>
      </c>
      <c r="EU41" s="149" t="str">
        <f t="shared" si="289"/>
        <v xml:space="preserve"> </v>
      </c>
      <c r="EV41" s="147" t="str">
        <f t="shared" si="289"/>
        <v xml:space="preserve"> </v>
      </c>
      <c r="EW41" s="147" t="str">
        <f t="shared" si="289"/>
        <v xml:space="preserve"> </v>
      </c>
      <c r="EX41" s="147" t="str">
        <f t="shared" si="289"/>
        <v xml:space="preserve"> </v>
      </c>
      <c r="EY41" s="147" t="str">
        <f t="shared" si="289"/>
        <v xml:space="preserve"> </v>
      </c>
      <c r="EZ41" s="149" t="str">
        <f t="shared" si="289"/>
        <v xml:space="preserve"> </v>
      </c>
      <c r="FA41" s="147" t="str">
        <f t="shared" si="289"/>
        <v xml:space="preserve"> </v>
      </c>
      <c r="FB41" s="147" t="str">
        <f t="shared" si="289"/>
        <v xml:space="preserve"> </v>
      </c>
      <c r="FC41" s="147" t="str">
        <f t="shared" si="289"/>
        <v xml:space="preserve"> </v>
      </c>
      <c r="FD41" s="147" t="str">
        <f t="shared" si="289"/>
        <v xml:space="preserve"> </v>
      </c>
      <c r="FE41" s="149" t="str">
        <f t="shared" si="289"/>
        <v xml:space="preserve"> </v>
      </c>
      <c r="FF41" s="147" t="str">
        <f t="shared" si="289"/>
        <v xml:space="preserve"> </v>
      </c>
      <c r="FG41" s="147" t="str">
        <f t="shared" si="289"/>
        <v xml:space="preserve"> </v>
      </c>
      <c r="FH41" s="147" t="str">
        <f t="shared" si="289"/>
        <v xml:space="preserve"> </v>
      </c>
      <c r="FI41" s="147" t="str">
        <f t="shared" si="289"/>
        <v xml:space="preserve"> </v>
      </c>
      <c r="FJ41" s="149" t="str">
        <f t="shared" si="289"/>
        <v xml:space="preserve"> </v>
      </c>
      <c r="FK41" s="147" t="str">
        <f t="shared" si="289"/>
        <v xml:space="preserve"> </v>
      </c>
      <c r="FL41" s="147" t="str">
        <f t="shared" si="289"/>
        <v xml:space="preserve"> </v>
      </c>
      <c r="FM41" s="147" t="str">
        <f t="shared" si="289"/>
        <v xml:space="preserve"> </v>
      </c>
      <c r="FN41" s="147" t="str">
        <f t="shared" si="289"/>
        <v xml:space="preserve"> </v>
      </c>
      <c r="FO41" s="149" t="str">
        <f t="shared" si="289"/>
        <v xml:space="preserve"> </v>
      </c>
      <c r="FP41" s="147" t="str">
        <f t="shared" si="289"/>
        <v xml:space="preserve"> </v>
      </c>
      <c r="FQ41" s="147" t="str">
        <f t="shared" si="289"/>
        <v xml:space="preserve"> </v>
      </c>
      <c r="FR41" s="147" t="str">
        <f t="shared" si="289"/>
        <v xml:space="preserve"> </v>
      </c>
      <c r="FS41" s="147" t="str">
        <f t="shared" ref="FS41:HC41" si="290">IF(FS38&lt;&gt;0,ROUND(FS39*100/FS38,1)," ")</f>
        <v xml:space="preserve"> </v>
      </c>
      <c r="FT41" s="149" t="str">
        <f t="shared" si="290"/>
        <v xml:space="preserve"> </v>
      </c>
      <c r="FU41" s="147" t="str">
        <f t="shared" si="290"/>
        <v xml:space="preserve"> </v>
      </c>
      <c r="FV41" s="147" t="str">
        <f t="shared" si="290"/>
        <v xml:space="preserve"> </v>
      </c>
      <c r="FW41" s="147" t="str">
        <f t="shared" si="290"/>
        <v xml:space="preserve"> </v>
      </c>
      <c r="FX41" s="147" t="str">
        <f t="shared" si="290"/>
        <v xml:space="preserve"> </v>
      </c>
      <c r="FY41" s="149" t="str">
        <f t="shared" si="290"/>
        <v xml:space="preserve"> </v>
      </c>
      <c r="FZ41" s="147" t="str">
        <f t="shared" si="290"/>
        <v xml:space="preserve"> </v>
      </c>
      <c r="GA41" s="147" t="str">
        <f t="shared" si="290"/>
        <v xml:space="preserve"> </v>
      </c>
      <c r="GB41" s="147" t="str">
        <f t="shared" si="290"/>
        <v xml:space="preserve"> </v>
      </c>
      <c r="GC41" s="147" t="str">
        <f t="shared" si="290"/>
        <v xml:space="preserve"> </v>
      </c>
      <c r="GD41" s="149" t="str">
        <f t="shared" si="290"/>
        <v xml:space="preserve"> </v>
      </c>
      <c r="GE41" s="147" t="str">
        <f t="shared" si="290"/>
        <v xml:space="preserve"> </v>
      </c>
      <c r="GF41" s="147" t="str">
        <f t="shared" si="290"/>
        <v xml:space="preserve"> </v>
      </c>
      <c r="GG41" s="147" t="str">
        <f t="shared" si="290"/>
        <v xml:space="preserve"> </v>
      </c>
      <c r="GH41" s="147" t="str">
        <f t="shared" si="290"/>
        <v xml:space="preserve"> </v>
      </c>
      <c r="GI41" s="149" t="str">
        <f t="shared" si="290"/>
        <v xml:space="preserve"> </v>
      </c>
      <c r="GJ41" s="147" t="str">
        <f t="shared" si="290"/>
        <v xml:space="preserve"> </v>
      </c>
      <c r="GK41" s="147" t="str">
        <f t="shared" si="290"/>
        <v xml:space="preserve"> </v>
      </c>
      <c r="GL41" s="147" t="str">
        <f t="shared" si="290"/>
        <v xml:space="preserve"> </v>
      </c>
      <c r="GM41" s="147" t="str">
        <f t="shared" si="290"/>
        <v xml:space="preserve"> </v>
      </c>
      <c r="GN41" s="149" t="str">
        <f t="shared" si="290"/>
        <v xml:space="preserve"> </v>
      </c>
      <c r="GO41" s="147" t="str">
        <f t="shared" si="290"/>
        <v xml:space="preserve"> </v>
      </c>
      <c r="GP41" s="147" t="str">
        <f t="shared" si="290"/>
        <v xml:space="preserve"> </v>
      </c>
      <c r="GQ41" s="147" t="str">
        <f t="shared" si="290"/>
        <v xml:space="preserve"> </v>
      </c>
      <c r="GR41" s="147" t="str">
        <f t="shared" si="290"/>
        <v xml:space="preserve"> </v>
      </c>
      <c r="GS41" s="149" t="str">
        <f t="shared" si="290"/>
        <v xml:space="preserve"> </v>
      </c>
      <c r="GT41" s="147" t="str">
        <f t="shared" si="290"/>
        <v xml:space="preserve"> </v>
      </c>
      <c r="GU41" s="147" t="str">
        <f t="shared" si="290"/>
        <v xml:space="preserve"> </v>
      </c>
      <c r="GV41" s="147" t="str">
        <f t="shared" si="290"/>
        <v xml:space="preserve"> </v>
      </c>
      <c r="GW41" s="147" t="str">
        <f t="shared" si="290"/>
        <v xml:space="preserve"> </v>
      </c>
      <c r="GX41" s="149" t="str">
        <f t="shared" si="290"/>
        <v xml:space="preserve"> </v>
      </c>
      <c r="GY41" s="147" t="str">
        <f t="shared" si="290"/>
        <v xml:space="preserve"> </v>
      </c>
      <c r="GZ41" s="147" t="str">
        <f t="shared" si="290"/>
        <v xml:space="preserve"> </v>
      </c>
      <c r="HA41" s="147" t="str">
        <f t="shared" si="290"/>
        <v xml:space="preserve"> </v>
      </c>
      <c r="HB41" s="147" t="str">
        <f t="shared" si="290"/>
        <v xml:space="preserve"> </v>
      </c>
      <c r="HC41" s="149" t="str">
        <f t="shared" si="290"/>
        <v xml:space="preserve"> </v>
      </c>
    </row>
    <row r="42" spans="1:211" s="35" customFormat="1" ht="15" customHeight="1">
      <c r="A42" s="58" t="s">
        <v>139</v>
      </c>
      <c r="B42" s="184">
        <f t="shared" ref="B42:E43" si="291">G42+AP42</f>
        <v>0</v>
      </c>
      <c r="C42" s="184">
        <f t="shared" si="291"/>
        <v>79000</v>
      </c>
      <c r="D42" s="184">
        <f t="shared" si="291"/>
        <v>162801</v>
      </c>
      <c r="E42" s="184">
        <f t="shared" si="291"/>
        <v>0</v>
      </c>
      <c r="F42" s="181">
        <f>B42+C42+D42+E42</f>
        <v>241801</v>
      </c>
      <c r="G42" s="184">
        <f t="shared" ref="G42:J43" si="292">L42+Q42+V42+AA42+AF42+AK42</f>
        <v>0</v>
      </c>
      <c r="H42" s="184">
        <f t="shared" si="292"/>
        <v>79000</v>
      </c>
      <c r="I42" s="184">
        <f t="shared" si="292"/>
        <v>162801</v>
      </c>
      <c r="J42" s="184">
        <f t="shared" si="292"/>
        <v>0</v>
      </c>
      <c r="K42" s="181">
        <f>G42+H42+I42+J42</f>
        <v>241801</v>
      </c>
      <c r="L42" s="217"/>
      <c r="M42" s="217">
        <v>19000</v>
      </c>
      <c r="N42" s="217">
        <v>36100</v>
      </c>
      <c r="O42" s="217"/>
      <c r="P42" s="182">
        <f>L42+M42+N42+O42</f>
        <v>55100</v>
      </c>
      <c r="Q42" s="217"/>
      <c r="R42" s="217">
        <v>4500</v>
      </c>
      <c r="S42" s="217">
        <v>51535</v>
      </c>
      <c r="T42" s="217"/>
      <c r="U42" s="182">
        <f>Q42+R42+S42+T42</f>
        <v>56035</v>
      </c>
      <c r="V42" s="217"/>
      <c r="W42" s="217">
        <v>15000</v>
      </c>
      <c r="X42" s="217">
        <v>4162</v>
      </c>
      <c r="Y42" s="217"/>
      <c r="Z42" s="182">
        <f>V42+W42+X42+Y42</f>
        <v>19162</v>
      </c>
      <c r="AA42" s="217"/>
      <c r="AB42" s="217">
        <v>15000</v>
      </c>
      <c r="AC42" s="217">
        <v>34235</v>
      </c>
      <c r="AD42" s="217"/>
      <c r="AE42" s="182">
        <f>AA42+AB42+AC42+AD42</f>
        <v>49235</v>
      </c>
      <c r="AF42" s="217"/>
      <c r="AG42" s="217">
        <v>10500</v>
      </c>
      <c r="AH42" s="217">
        <v>28444</v>
      </c>
      <c r="AI42" s="217"/>
      <c r="AJ42" s="182">
        <f>AF42+AG42+AH42+AI42</f>
        <v>38944</v>
      </c>
      <c r="AK42" s="217"/>
      <c r="AL42" s="217">
        <v>15000</v>
      </c>
      <c r="AM42" s="217">
        <v>8325</v>
      </c>
      <c r="AN42" s="217"/>
      <c r="AO42" s="182">
        <f>AK42+AL42+AM42+AN42</f>
        <v>23325</v>
      </c>
      <c r="AP42" s="184">
        <f t="shared" ref="AP42:AS43" si="293">AU42+AZ42+BE42+BJ42+BO42+BT42+BY42+CD42+CI42+CN42+CS42+CX42+DC42+DH42+DM42+DR42+DW42+EB42+EG42+EL42+EQ42+EV42+FA42+FF42+FK42+FP42+FU42+FZ42+GE42+GJ42+GO42+GT42+GY42</f>
        <v>0</v>
      </c>
      <c r="AQ42" s="184">
        <f t="shared" si="293"/>
        <v>0</v>
      </c>
      <c r="AR42" s="184">
        <f t="shared" si="293"/>
        <v>0</v>
      </c>
      <c r="AS42" s="184">
        <f t="shared" si="293"/>
        <v>0</v>
      </c>
      <c r="AT42" s="181">
        <f>AP42+AQ42+AR42+AS42</f>
        <v>0</v>
      </c>
      <c r="AU42" s="217"/>
      <c r="AV42" s="217"/>
      <c r="AW42" s="217"/>
      <c r="AX42" s="217"/>
      <c r="AY42" s="182">
        <f>AU42+AV42+AW42+AX42</f>
        <v>0</v>
      </c>
      <c r="AZ42" s="217"/>
      <c r="BA42" s="217"/>
      <c r="BB42" s="217"/>
      <c r="BC42" s="217"/>
      <c r="BD42" s="182">
        <f>AZ42+BA42+BB42+BC42</f>
        <v>0</v>
      </c>
      <c r="BE42" s="217"/>
      <c r="BF42" s="217"/>
      <c r="BG42" s="217"/>
      <c r="BH42" s="217"/>
      <c r="BI42" s="182">
        <f>BE42+BF42+BG42+BH42</f>
        <v>0</v>
      </c>
      <c r="BJ42" s="217"/>
      <c r="BK42" s="217"/>
      <c r="BL42" s="217"/>
      <c r="BM42" s="217"/>
      <c r="BN42" s="182">
        <f>BJ42+BK42+BL42+BM42</f>
        <v>0</v>
      </c>
      <c r="BO42" s="217"/>
      <c r="BP42" s="217"/>
      <c r="BQ42" s="217"/>
      <c r="BR42" s="217"/>
      <c r="BS42" s="182">
        <f>BO42+BP42+BQ42+BR42</f>
        <v>0</v>
      </c>
      <c r="BT42" s="217"/>
      <c r="BU42" s="217"/>
      <c r="BV42" s="217"/>
      <c r="BW42" s="217"/>
      <c r="BX42" s="182">
        <f>BT42+BU42+BV42+BW42</f>
        <v>0</v>
      </c>
      <c r="BY42" s="217"/>
      <c r="BZ42" s="217"/>
      <c r="CA42" s="217"/>
      <c r="CB42" s="217"/>
      <c r="CC42" s="182">
        <f>BY42+BZ42+CA42+CB42</f>
        <v>0</v>
      </c>
      <c r="CD42" s="217"/>
      <c r="CE42" s="217"/>
      <c r="CF42" s="217"/>
      <c r="CG42" s="217"/>
      <c r="CH42" s="182">
        <f>CD42+CE42+CF42+CG42</f>
        <v>0</v>
      </c>
      <c r="CI42" s="217"/>
      <c r="CJ42" s="217"/>
      <c r="CK42" s="217"/>
      <c r="CL42" s="217"/>
      <c r="CM42" s="182">
        <f>CI42+CJ42+CK42+CL42</f>
        <v>0</v>
      </c>
      <c r="CN42" s="217"/>
      <c r="CO42" s="217"/>
      <c r="CP42" s="217"/>
      <c r="CQ42" s="217"/>
      <c r="CR42" s="182">
        <f>CN42+CO42+CP42+CQ42</f>
        <v>0</v>
      </c>
      <c r="CS42" s="217"/>
      <c r="CT42" s="217"/>
      <c r="CU42" s="217"/>
      <c r="CV42" s="217"/>
      <c r="CW42" s="182">
        <f>CS42+CT42+CU42+CV42</f>
        <v>0</v>
      </c>
      <c r="CX42" s="217"/>
      <c r="CY42" s="217"/>
      <c r="CZ42" s="217"/>
      <c r="DA42" s="217"/>
      <c r="DB42" s="182">
        <f>CX42+CY42+CZ42+DA42</f>
        <v>0</v>
      </c>
      <c r="DC42" s="217"/>
      <c r="DD42" s="217"/>
      <c r="DE42" s="217"/>
      <c r="DF42" s="217"/>
      <c r="DG42" s="182">
        <f>DC42+DD42+DE42+DF42</f>
        <v>0</v>
      </c>
      <c r="DH42" s="217"/>
      <c r="DI42" s="217"/>
      <c r="DJ42" s="217"/>
      <c r="DK42" s="217"/>
      <c r="DL42" s="182">
        <f>DH42+DI42+DJ42+DK42</f>
        <v>0</v>
      </c>
      <c r="DM42" s="217"/>
      <c r="DN42" s="217"/>
      <c r="DO42" s="217"/>
      <c r="DP42" s="217"/>
      <c r="DQ42" s="182">
        <f>DM42+DN42+DO42+DP42</f>
        <v>0</v>
      </c>
      <c r="DR42" s="217"/>
      <c r="DS42" s="217"/>
      <c r="DT42" s="217"/>
      <c r="DU42" s="217"/>
      <c r="DV42" s="182">
        <f>DR42+DS42+DT42+DU42</f>
        <v>0</v>
      </c>
      <c r="DW42" s="217"/>
      <c r="DX42" s="217"/>
      <c r="DY42" s="217"/>
      <c r="DZ42" s="217"/>
      <c r="EA42" s="182">
        <f>DW42+DX42+DY42+DZ42</f>
        <v>0</v>
      </c>
      <c r="EB42" s="217"/>
      <c r="EC42" s="217"/>
      <c r="ED42" s="217"/>
      <c r="EE42" s="217"/>
      <c r="EF42" s="182">
        <f>EB42+EC42+ED42+EE42</f>
        <v>0</v>
      </c>
      <c r="EG42" s="217"/>
      <c r="EH42" s="217"/>
      <c r="EI42" s="217"/>
      <c r="EJ42" s="217"/>
      <c r="EK42" s="182">
        <f>EG42+EH42+EI42+EJ42</f>
        <v>0</v>
      </c>
      <c r="EL42" s="217"/>
      <c r="EM42" s="217"/>
      <c r="EN42" s="217"/>
      <c r="EO42" s="217"/>
      <c r="EP42" s="182">
        <f>EL42+EM42+EN42+EO42</f>
        <v>0</v>
      </c>
      <c r="EQ42" s="217"/>
      <c r="ER42" s="217"/>
      <c r="ES42" s="217"/>
      <c r="ET42" s="217"/>
      <c r="EU42" s="182">
        <f>EQ42+ER42+ES42+ET42</f>
        <v>0</v>
      </c>
      <c r="EV42" s="217"/>
      <c r="EW42" s="217"/>
      <c r="EX42" s="217"/>
      <c r="EY42" s="217"/>
      <c r="EZ42" s="182">
        <f>EV42+EW42+EX42+EY42</f>
        <v>0</v>
      </c>
      <c r="FA42" s="217"/>
      <c r="FB42" s="217"/>
      <c r="FC42" s="217"/>
      <c r="FD42" s="217"/>
      <c r="FE42" s="182">
        <f>FA42+FB42+FC42+FD42</f>
        <v>0</v>
      </c>
      <c r="FF42" s="217"/>
      <c r="FG42" s="217"/>
      <c r="FH42" s="217"/>
      <c r="FI42" s="217"/>
      <c r="FJ42" s="182">
        <f>FF42+FG42+FH42+FI42</f>
        <v>0</v>
      </c>
      <c r="FK42" s="217"/>
      <c r="FL42" s="217"/>
      <c r="FM42" s="217"/>
      <c r="FN42" s="217"/>
      <c r="FO42" s="182">
        <f>FK42+FL42+FM42+FN42</f>
        <v>0</v>
      </c>
      <c r="FP42" s="217"/>
      <c r="FQ42" s="217"/>
      <c r="FR42" s="217"/>
      <c r="FS42" s="217"/>
      <c r="FT42" s="182">
        <f>FP42+FQ42+FR42+FS42</f>
        <v>0</v>
      </c>
      <c r="FU42" s="217"/>
      <c r="FV42" s="217"/>
      <c r="FW42" s="217"/>
      <c r="FX42" s="217"/>
      <c r="FY42" s="182">
        <f>FU42+FV42+FW42+FX42</f>
        <v>0</v>
      </c>
      <c r="FZ42" s="217"/>
      <c r="GA42" s="217"/>
      <c r="GB42" s="217"/>
      <c r="GC42" s="217"/>
      <c r="GD42" s="182">
        <f>FZ42+GA42+GB42+GC42</f>
        <v>0</v>
      </c>
      <c r="GE42" s="217"/>
      <c r="GF42" s="217"/>
      <c r="GG42" s="217"/>
      <c r="GH42" s="217"/>
      <c r="GI42" s="182">
        <f>GE42+GF42+GG42+GH42</f>
        <v>0</v>
      </c>
      <c r="GJ42" s="217"/>
      <c r="GK42" s="217"/>
      <c r="GL42" s="217"/>
      <c r="GM42" s="217"/>
      <c r="GN42" s="182">
        <f>GJ42+GK42+GL42+GM42</f>
        <v>0</v>
      </c>
      <c r="GO42" s="217"/>
      <c r="GP42" s="217"/>
      <c r="GQ42" s="217"/>
      <c r="GR42" s="217"/>
      <c r="GS42" s="182">
        <f>GO42+GP42+GQ42+GR42</f>
        <v>0</v>
      </c>
      <c r="GT42" s="217"/>
      <c r="GU42" s="217"/>
      <c r="GV42" s="217"/>
      <c r="GW42" s="217"/>
      <c r="GX42" s="182">
        <f>GT42+GU42+GV42+GW42</f>
        <v>0</v>
      </c>
      <c r="GY42" s="217"/>
      <c r="GZ42" s="217"/>
      <c r="HA42" s="217"/>
      <c r="HB42" s="217"/>
      <c r="HC42" s="182">
        <f>GY42+GZ42+HA42+HB42</f>
        <v>0</v>
      </c>
    </row>
    <row r="43" spans="1:211" s="35" customFormat="1" ht="15" customHeight="1">
      <c r="A43" s="64" t="s">
        <v>110</v>
      </c>
      <c r="B43" s="183">
        <f t="shared" si="291"/>
        <v>0</v>
      </c>
      <c r="C43" s="183" t="e">
        <f t="shared" si="291"/>
        <v>#REF!</v>
      </c>
      <c r="D43" s="183">
        <f t="shared" si="291"/>
        <v>40009</v>
      </c>
      <c r="E43" s="183">
        <f t="shared" si="291"/>
        <v>0</v>
      </c>
      <c r="F43" s="162" t="e">
        <f>B43+C43+D43+E43</f>
        <v>#REF!</v>
      </c>
      <c r="G43" s="183">
        <f t="shared" si="292"/>
        <v>0</v>
      </c>
      <c r="H43" s="183" t="e">
        <f t="shared" si="292"/>
        <v>#REF!</v>
      </c>
      <c r="I43" s="183">
        <f t="shared" si="292"/>
        <v>40009</v>
      </c>
      <c r="J43" s="183">
        <f t="shared" si="292"/>
        <v>0</v>
      </c>
      <c r="K43" s="162" t="e">
        <f>G43+H43+I43+J43</f>
        <v>#REF!</v>
      </c>
      <c r="L43" s="215"/>
      <c r="M43" s="161" t="e">
        <f>P43-L43-N43-O43</f>
        <v>#REF!</v>
      </c>
      <c r="N43" s="215">
        <v>8318</v>
      </c>
      <c r="O43" s="215"/>
      <c r="P43" s="163" t="e">
        <f>#REF!</f>
        <v>#REF!</v>
      </c>
      <c r="Q43" s="215"/>
      <c r="R43" s="161" t="e">
        <f>U43-Q43-S43-T43</f>
        <v>#REF!</v>
      </c>
      <c r="S43" s="215"/>
      <c r="T43" s="215"/>
      <c r="U43" s="163" t="e">
        <f>#REF!</f>
        <v>#REF!</v>
      </c>
      <c r="V43" s="215"/>
      <c r="W43" s="161" t="e">
        <f>Z43-V43-X43-Y43</f>
        <v>#REF!</v>
      </c>
      <c r="X43" s="215"/>
      <c r="Y43" s="215"/>
      <c r="Z43" s="163" t="e">
        <f>#REF!</f>
        <v>#REF!</v>
      </c>
      <c r="AA43" s="215"/>
      <c r="AB43" s="161" t="e">
        <f>AE43-AA43-AC43-AD43</f>
        <v>#REF!</v>
      </c>
      <c r="AC43" s="215"/>
      <c r="AD43" s="215"/>
      <c r="AE43" s="163" t="e">
        <f>#REF!</f>
        <v>#REF!</v>
      </c>
      <c r="AF43" s="215"/>
      <c r="AG43" s="161" t="e">
        <f>AJ43-AF43-AH43-AI43</f>
        <v>#REF!</v>
      </c>
      <c r="AH43" s="215">
        <v>23375</v>
      </c>
      <c r="AI43" s="215"/>
      <c r="AJ43" s="163" t="e">
        <f>#REF!</f>
        <v>#REF!</v>
      </c>
      <c r="AK43" s="215"/>
      <c r="AL43" s="161" t="e">
        <f>AO43-AK43-AM43-AN43</f>
        <v>#REF!</v>
      </c>
      <c r="AM43" s="215">
        <v>8316</v>
      </c>
      <c r="AN43" s="215"/>
      <c r="AO43" s="163" t="e">
        <f>#REF!</f>
        <v>#REF!</v>
      </c>
      <c r="AP43" s="183">
        <f t="shared" si="293"/>
        <v>0</v>
      </c>
      <c r="AQ43" s="183">
        <f t="shared" si="293"/>
        <v>0</v>
      </c>
      <c r="AR43" s="183">
        <f t="shared" si="293"/>
        <v>0</v>
      </c>
      <c r="AS43" s="183">
        <f t="shared" si="293"/>
        <v>0</v>
      </c>
      <c r="AT43" s="162">
        <f>AP43+AQ43+AR43+AS43</f>
        <v>0</v>
      </c>
      <c r="AU43" s="215"/>
      <c r="AV43" s="161">
        <f>AY43-AU43-AW43-AX43</f>
        <v>0</v>
      </c>
      <c r="AW43" s="215"/>
      <c r="AX43" s="215"/>
      <c r="AY43" s="163"/>
      <c r="AZ43" s="215"/>
      <c r="BA43" s="161">
        <f>BD43-AZ43-BB43-BC43</f>
        <v>0</v>
      </c>
      <c r="BB43" s="215"/>
      <c r="BC43" s="215"/>
      <c r="BD43" s="163"/>
      <c r="BE43" s="215"/>
      <c r="BF43" s="161">
        <f>BI43-BE43-BG43-BH43</f>
        <v>0</v>
      </c>
      <c r="BG43" s="215"/>
      <c r="BH43" s="215"/>
      <c r="BI43" s="163"/>
      <c r="BJ43" s="215"/>
      <c r="BK43" s="161">
        <f>BN43-BJ43-BL43-BM43</f>
        <v>0</v>
      </c>
      <c r="BL43" s="215"/>
      <c r="BM43" s="215"/>
      <c r="BN43" s="163"/>
      <c r="BO43" s="215"/>
      <c r="BP43" s="161">
        <f>BS43-BO43-BQ43-BR43</f>
        <v>0</v>
      </c>
      <c r="BQ43" s="215"/>
      <c r="BR43" s="215"/>
      <c r="BS43" s="163"/>
      <c r="BT43" s="215"/>
      <c r="BU43" s="161">
        <f>BX43-BT43-BV43-BW43</f>
        <v>0</v>
      </c>
      <c r="BV43" s="215"/>
      <c r="BW43" s="215"/>
      <c r="BX43" s="163"/>
      <c r="BY43" s="215"/>
      <c r="BZ43" s="161">
        <f>CC43-BY43-CA43-CB43</f>
        <v>0</v>
      </c>
      <c r="CA43" s="215"/>
      <c r="CB43" s="215"/>
      <c r="CC43" s="163"/>
      <c r="CD43" s="215"/>
      <c r="CE43" s="161">
        <f>CH43-CD43-CF43-CG43</f>
        <v>0</v>
      </c>
      <c r="CF43" s="215"/>
      <c r="CG43" s="215"/>
      <c r="CH43" s="163"/>
      <c r="CI43" s="215"/>
      <c r="CJ43" s="161">
        <f>CM43-CI43-CK43-CL43</f>
        <v>0</v>
      </c>
      <c r="CK43" s="215"/>
      <c r="CL43" s="215"/>
      <c r="CM43" s="163"/>
      <c r="CN43" s="215"/>
      <c r="CO43" s="161">
        <f>CR43-CN43-CP43-CQ43</f>
        <v>0</v>
      </c>
      <c r="CP43" s="215"/>
      <c r="CQ43" s="215"/>
      <c r="CR43" s="163"/>
      <c r="CS43" s="215"/>
      <c r="CT43" s="161">
        <f>CW43-CS43-CU43-CV43</f>
        <v>0</v>
      </c>
      <c r="CU43" s="215"/>
      <c r="CV43" s="215"/>
      <c r="CW43" s="163"/>
      <c r="CX43" s="215"/>
      <c r="CY43" s="161">
        <f>DB43-CX43-CZ43-DA43</f>
        <v>0</v>
      </c>
      <c r="CZ43" s="215"/>
      <c r="DA43" s="215"/>
      <c r="DB43" s="163"/>
      <c r="DC43" s="215"/>
      <c r="DD43" s="161">
        <f>DG43-DC43-DE43-DF43</f>
        <v>0</v>
      </c>
      <c r="DE43" s="215"/>
      <c r="DF43" s="215"/>
      <c r="DG43" s="163"/>
      <c r="DH43" s="215"/>
      <c r="DI43" s="161">
        <f>DL43-DH43-DJ43-DK43</f>
        <v>0</v>
      </c>
      <c r="DJ43" s="215"/>
      <c r="DK43" s="215"/>
      <c r="DL43" s="163"/>
      <c r="DM43" s="215"/>
      <c r="DN43" s="161">
        <f>DQ43-DM43-DO43-DP43</f>
        <v>0</v>
      </c>
      <c r="DO43" s="215"/>
      <c r="DP43" s="215"/>
      <c r="DQ43" s="163"/>
      <c r="DR43" s="215"/>
      <c r="DS43" s="161">
        <f>DV43-DR43-DT43-DU43</f>
        <v>0</v>
      </c>
      <c r="DT43" s="215"/>
      <c r="DU43" s="215"/>
      <c r="DV43" s="163"/>
      <c r="DW43" s="215"/>
      <c r="DX43" s="161">
        <f>EA43-DW43-DY43-DZ43</f>
        <v>0</v>
      </c>
      <c r="DY43" s="215"/>
      <c r="DZ43" s="215"/>
      <c r="EA43" s="163"/>
      <c r="EB43" s="215"/>
      <c r="EC43" s="161">
        <f>EF43-EB43-ED43-EE43</f>
        <v>0</v>
      </c>
      <c r="ED43" s="215"/>
      <c r="EE43" s="215"/>
      <c r="EF43" s="163"/>
      <c r="EG43" s="215"/>
      <c r="EH43" s="161">
        <f>EK43-EG43-EI43-EJ43</f>
        <v>0</v>
      </c>
      <c r="EI43" s="215"/>
      <c r="EJ43" s="215"/>
      <c r="EK43" s="163"/>
      <c r="EL43" s="215"/>
      <c r="EM43" s="161">
        <f>EP43-EL43-EN43-EO43</f>
        <v>0</v>
      </c>
      <c r="EN43" s="215"/>
      <c r="EO43" s="215"/>
      <c r="EP43" s="163"/>
      <c r="EQ43" s="215"/>
      <c r="ER43" s="161">
        <f>EU43-EQ43-ES43-ET43</f>
        <v>0</v>
      </c>
      <c r="ES43" s="215"/>
      <c r="ET43" s="215"/>
      <c r="EU43" s="163"/>
      <c r="EV43" s="215"/>
      <c r="EW43" s="161">
        <f>EZ43-EV43-EX43-EY43</f>
        <v>0</v>
      </c>
      <c r="EX43" s="215"/>
      <c r="EY43" s="215"/>
      <c r="EZ43" s="163"/>
      <c r="FA43" s="215"/>
      <c r="FB43" s="161">
        <f>FE43-FA43-FC43-FD43</f>
        <v>0</v>
      </c>
      <c r="FC43" s="215"/>
      <c r="FD43" s="215"/>
      <c r="FE43" s="163"/>
      <c r="FF43" s="215"/>
      <c r="FG43" s="161">
        <f>FJ43-FF43-FH43-FI43</f>
        <v>0</v>
      </c>
      <c r="FH43" s="215"/>
      <c r="FI43" s="215"/>
      <c r="FJ43" s="163"/>
      <c r="FK43" s="215"/>
      <c r="FL43" s="161">
        <f>FO43-FK43-FM43-FN43</f>
        <v>0</v>
      </c>
      <c r="FM43" s="215"/>
      <c r="FN43" s="215"/>
      <c r="FO43" s="163"/>
      <c r="FP43" s="215"/>
      <c r="FQ43" s="161">
        <f>FT43-FP43-FR43-FS43</f>
        <v>0</v>
      </c>
      <c r="FR43" s="215"/>
      <c r="FS43" s="215"/>
      <c r="FT43" s="163"/>
      <c r="FU43" s="215"/>
      <c r="FV43" s="161">
        <f>FY43-FU43-FW43-FX43</f>
        <v>0</v>
      </c>
      <c r="FW43" s="215"/>
      <c r="FX43" s="215"/>
      <c r="FY43" s="163"/>
      <c r="FZ43" s="215"/>
      <c r="GA43" s="161">
        <f>GD43-FZ43-GB43-GC43</f>
        <v>0</v>
      </c>
      <c r="GB43" s="215"/>
      <c r="GC43" s="215"/>
      <c r="GD43" s="163"/>
      <c r="GE43" s="215"/>
      <c r="GF43" s="161">
        <f>GI43-GE43-GG43-GH43</f>
        <v>0</v>
      </c>
      <c r="GG43" s="215"/>
      <c r="GH43" s="215"/>
      <c r="GI43" s="163"/>
      <c r="GJ43" s="215"/>
      <c r="GK43" s="161">
        <f>GN43-GJ43-GL43-GM43</f>
        <v>0</v>
      </c>
      <c r="GL43" s="215"/>
      <c r="GM43" s="215"/>
      <c r="GN43" s="163"/>
      <c r="GO43" s="215"/>
      <c r="GP43" s="161">
        <f>GS43-GO43-GQ43-GR43</f>
        <v>0</v>
      </c>
      <c r="GQ43" s="215"/>
      <c r="GR43" s="215"/>
      <c r="GS43" s="163"/>
      <c r="GT43" s="215"/>
      <c r="GU43" s="161">
        <f>GX43-GT43-GV43-GW43</f>
        <v>0</v>
      </c>
      <c r="GV43" s="215"/>
      <c r="GW43" s="215"/>
      <c r="GX43" s="163"/>
      <c r="GY43" s="215"/>
      <c r="GZ43" s="161">
        <f>HC43-GY43-HA43-HB43</f>
        <v>0</v>
      </c>
      <c r="HA43" s="215"/>
      <c r="HB43" s="215"/>
      <c r="HC43" s="163"/>
    </row>
    <row r="44" spans="1:211" s="35" customFormat="1" ht="15" customHeight="1">
      <c r="A44" s="126" t="s">
        <v>129</v>
      </c>
      <c r="B44" s="210">
        <f t="shared" ref="B44:AT44" si="294">IF(B43&gt;B42,"+"&amp;(B43-B42),B43-B42)</f>
        <v>0</v>
      </c>
      <c r="C44" s="210" t="e">
        <f t="shared" si="294"/>
        <v>#REF!</v>
      </c>
      <c r="D44" s="210">
        <f t="shared" si="294"/>
        <v>-122792</v>
      </c>
      <c r="E44" s="210">
        <f t="shared" si="294"/>
        <v>0</v>
      </c>
      <c r="F44" s="208" t="e">
        <f t="shared" si="294"/>
        <v>#REF!</v>
      </c>
      <c r="G44" s="210">
        <f t="shared" si="294"/>
        <v>0</v>
      </c>
      <c r="H44" s="210" t="e">
        <f t="shared" si="294"/>
        <v>#REF!</v>
      </c>
      <c r="I44" s="210">
        <f t="shared" si="294"/>
        <v>-122792</v>
      </c>
      <c r="J44" s="210">
        <f t="shared" si="294"/>
        <v>0</v>
      </c>
      <c r="K44" s="208" t="e">
        <f t="shared" si="294"/>
        <v>#REF!</v>
      </c>
      <c r="L44" s="210">
        <f t="shared" si="294"/>
        <v>0</v>
      </c>
      <c r="M44" s="210" t="e">
        <f t="shared" si="294"/>
        <v>#REF!</v>
      </c>
      <c r="N44" s="210">
        <f t="shared" si="294"/>
        <v>-27782</v>
      </c>
      <c r="O44" s="210">
        <f t="shared" si="294"/>
        <v>0</v>
      </c>
      <c r="P44" s="209" t="e">
        <f t="shared" si="294"/>
        <v>#REF!</v>
      </c>
      <c r="Q44" s="210">
        <f t="shared" si="294"/>
        <v>0</v>
      </c>
      <c r="R44" s="210" t="e">
        <f t="shared" si="294"/>
        <v>#REF!</v>
      </c>
      <c r="S44" s="210">
        <f t="shared" si="294"/>
        <v>-51535</v>
      </c>
      <c r="T44" s="210">
        <f t="shared" si="294"/>
        <v>0</v>
      </c>
      <c r="U44" s="209" t="e">
        <f t="shared" si="294"/>
        <v>#REF!</v>
      </c>
      <c r="V44" s="210">
        <f t="shared" si="294"/>
        <v>0</v>
      </c>
      <c r="W44" s="210" t="e">
        <f t="shared" si="294"/>
        <v>#REF!</v>
      </c>
      <c r="X44" s="210">
        <f t="shared" si="294"/>
        <v>-4162</v>
      </c>
      <c r="Y44" s="210">
        <f t="shared" si="294"/>
        <v>0</v>
      </c>
      <c r="Z44" s="209" t="e">
        <f t="shared" si="294"/>
        <v>#REF!</v>
      </c>
      <c r="AA44" s="210">
        <f t="shared" si="294"/>
        <v>0</v>
      </c>
      <c r="AB44" s="210" t="e">
        <f t="shared" si="294"/>
        <v>#REF!</v>
      </c>
      <c r="AC44" s="210">
        <f t="shared" si="294"/>
        <v>-34235</v>
      </c>
      <c r="AD44" s="210">
        <f t="shared" si="294"/>
        <v>0</v>
      </c>
      <c r="AE44" s="209" t="e">
        <f t="shared" si="294"/>
        <v>#REF!</v>
      </c>
      <c r="AF44" s="210">
        <f t="shared" si="294"/>
        <v>0</v>
      </c>
      <c r="AG44" s="210" t="e">
        <f t="shared" si="294"/>
        <v>#REF!</v>
      </c>
      <c r="AH44" s="210">
        <f t="shared" si="294"/>
        <v>-5069</v>
      </c>
      <c r="AI44" s="210">
        <f t="shared" si="294"/>
        <v>0</v>
      </c>
      <c r="AJ44" s="209" t="e">
        <f t="shared" si="294"/>
        <v>#REF!</v>
      </c>
      <c r="AK44" s="210">
        <f t="shared" si="294"/>
        <v>0</v>
      </c>
      <c r="AL44" s="210" t="e">
        <f t="shared" si="294"/>
        <v>#REF!</v>
      </c>
      <c r="AM44" s="210">
        <f t="shared" si="294"/>
        <v>-9</v>
      </c>
      <c r="AN44" s="210">
        <f t="shared" si="294"/>
        <v>0</v>
      </c>
      <c r="AO44" s="209" t="e">
        <f t="shared" si="294"/>
        <v>#REF!</v>
      </c>
      <c r="AP44" s="210">
        <f t="shared" si="294"/>
        <v>0</v>
      </c>
      <c r="AQ44" s="210">
        <f t="shared" si="294"/>
        <v>0</v>
      </c>
      <c r="AR44" s="210">
        <f t="shared" si="294"/>
        <v>0</v>
      </c>
      <c r="AS44" s="210">
        <f t="shared" si="294"/>
        <v>0</v>
      </c>
      <c r="AT44" s="208">
        <f t="shared" si="294"/>
        <v>0</v>
      </c>
      <c r="AU44" s="210">
        <f t="shared" ref="AU44:BZ44" si="295">IF(AU43&gt;AU42,"+"&amp;(AU43-AU42),AU43-AU42)</f>
        <v>0</v>
      </c>
      <c r="AV44" s="210">
        <f t="shared" si="295"/>
        <v>0</v>
      </c>
      <c r="AW44" s="210">
        <f t="shared" si="295"/>
        <v>0</v>
      </c>
      <c r="AX44" s="210">
        <f t="shared" si="295"/>
        <v>0</v>
      </c>
      <c r="AY44" s="209">
        <f t="shared" si="295"/>
        <v>0</v>
      </c>
      <c r="AZ44" s="210">
        <f t="shared" si="295"/>
        <v>0</v>
      </c>
      <c r="BA44" s="210">
        <f t="shared" si="295"/>
        <v>0</v>
      </c>
      <c r="BB44" s="210">
        <f t="shared" si="295"/>
        <v>0</v>
      </c>
      <c r="BC44" s="210">
        <f t="shared" si="295"/>
        <v>0</v>
      </c>
      <c r="BD44" s="209">
        <f t="shared" si="295"/>
        <v>0</v>
      </c>
      <c r="BE44" s="210">
        <f t="shared" si="295"/>
        <v>0</v>
      </c>
      <c r="BF44" s="210">
        <f t="shared" si="295"/>
        <v>0</v>
      </c>
      <c r="BG44" s="210">
        <f t="shared" si="295"/>
        <v>0</v>
      </c>
      <c r="BH44" s="210">
        <f t="shared" si="295"/>
        <v>0</v>
      </c>
      <c r="BI44" s="209">
        <f t="shared" si="295"/>
        <v>0</v>
      </c>
      <c r="BJ44" s="210">
        <f t="shared" si="295"/>
        <v>0</v>
      </c>
      <c r="BK44" s="210">
        <f t="shared" si="295"/>
        <v>0</v>
      </c>
      <c r="BL44" s="210">
        <f t="shared" si="295"/>
        <v>0</v>
      </c>
      <c r="BM44" s="210">
        <f t="shared" si="295"/>
        <v>0</v>
      </c>
      <c r="BN44" s="209">
        <f t="shared" si="295"/>
        <v>0</v>
      </c>
      <c r="BO44" s="210">
        <f t="shared" si="295"/>
        <v>0</v>
      </c>
      <c r="BP44" s="210">
        <f t="shared" si="295"/>
        <v>0</v>
      </c>
      <c r="BQ44" s="210">
        <f t="shared" si="295"/>
        <v>0</v>
      </c>
      <c r="BR44" s="210">
        <f t="shared" si="295"/>
        <v>0</v>
      </c>
      <c r="BS44" s="209">
        <f t="shared" si="295"/>
        <v>0</v>
      </c>
      <c r="BT44" s="210">
        <f t="shared" si="295"/>
        <v>0</v>
      </c>
      <c r="BU44" s="210">
        <f t="shared" si="295"/>
        <v>0</v>
      </c>
      <c r="BV44" s="210">
        <f t="shared" si="295"/>
        <v>0</v>
      </c>
      <c r="BW44" s="210">
        <f t="shared" si="295"/>
        <v>0</v>
      </c>
      <c r="BX44" s="209">
        <f t="shared" si="295"/>
        <v>0</v>
      </c>
      <c r="BY44" s="210">
        <f t="shared" si="295"/>
        <v>0</v>
      </c>
      <c r="BZ44" s="210">
        <f t="shared" si="295"/>
        <v>0</v>
      </c>
      <c r="CA44" s="210">
        <f t="shared" ref="CA44:DF44" si="296">IF(CA43&gt;CA42,"+"&amp;(CA43-CA42),CA43-CA42)</f>
        <v>0</v>
      </c>
      <c r="CB44" s="210">
        <f t="shared" si="296"/>
        <v>0</v>
      </c>
      <c r="CC44" s="209">
        <f t="shared" si="296"/>
        <v>0</v>
      </c>
      <c r="CD44" s="210">
        <f t="shared" si="296"/>
        <v>0</v>
      </c>
      <c r="CE44" s="210">
        <f t="shared" si="296"/>
        <v>0</v>
      </c>
      <c r="CF44" s="210">
        <f t="shared" si="296"/>
        <v>0</v>
      </c>
      <c r="CG44" s="210">
        <f t="shared" si="296"/>
        <v>0</v>
      </c>
      <c r="CH44" s="209">
        <f t="shared" si="296"/>
        <v>0</v>
      </c>
      <c r="CI44" s="210">
        <f t="shared" si="296"/>
        <v>0</v>
      </c>
      <c r="CJ44" s="210">
        <f t="shared" si="296"/>
        <v>0</v>
      </c>
      <c r="CK44" s="210">
        <f t="shared" si="296"/>
        <v>0</v>
      </c>
      <c r="CL44" s="210">
        <f t="shared" si="296"/>
        <v>0</v>
      </c>
      <c r="CM44" s="209">
        <f t="shared" si="296"/>
        <v>0</v>
      </c>
      <c r="CN44" s="210">
        <f t="shared" si="296"/>
        <v>0</v>
      </c>
      <c r="CO44" s="210">
        <f t="shared" si="296"/>
        <v>0</v>
      </c>
      <c r="CP44" s="210">
        <f t="shared" si="296"/>
        <v>0</v>
      </c>
      <c r="CQ44" s="210">
        <f t="shared" si="296"/>
        <v>0</v>
      </c>
      <c r="CR44" s="209">
        <f t="shared" si="296"/>
        <v>0</v>
      </c>
      <c r="CS44" s="210">
        <f t="shared" si="296"/>
        <v>0</v>
      </c>
      <c r="CT44" s="210">
        <f t="shared" si="296"/>
        <v>0</v>
      </c>
      <c r="CU44" s="210">
        <f t="shared" si="296"/>
        <v>0</v>
      </c>
      <c r="CV44" s="210">
        <f t="shared" si="296"/>
        <v>0</v>
      </c>
      <c r="CW44" s="209">
        <f t="shared" si="296"/>
        <v>0</v>
      </c>
      <c r="CX44" s="210">
        <f t="shared" si="296"/>
        <v>0</v>
      </c>
      <c r="CY44" s="210">
        <f t="shared" si="296"/>
        <v>0</v>
      </c>
      <c r="CZ44" s="210">
        <f t="shared" si="296"/>
        <v>0</v>
      </c>
      <c r="DA44" s="210">
        <f t="shared" si="296"/>
        <v>0</v>
      </c>
      <c r="DB44" s="209">
        <f t="shared" si="296"/>
        <v>0</v>
      </c>
      <c r="DC44" s="210">
        <f t="shared" si="296"/>
        <v>0</v>
      </c>
      <c r="DD44" s="210">
        <f t="shared" si="296"/>
        <v>0</v>
      </c>
      <c r="DE44" s="210">
        <f t="shared" si="296"/>
        <v>0</v>
      </c>
      <c r="DF44" s="210">
        <f t="shared" si="296"/>
        <v>0</v>
      </c>
      <c r="DG44" s="209">
        <f t="shared" ref="DG44:EL44" si="297">IF(DG43&gt;DG42,"+"&amp;(DG43-DG42),DG43-DG42)</f>
        <v>0</v>
      </c>
      <c r="DH44" s="210">
        <f t="shared" si="297"/>
        <v>0</v>
      </c>
      <c r="DI44" s="210">
        <f t="shared" si="297"/>
        <v>0</v>
      </c>
      <c r="DJ44" s="210">
        <f t="shared" si="297"/>
        <v>0</v>
      </c>
      <c r="DK44" s="210">
        <f t="shared" si="297"/>
        <v>0</v>
      </c>
      <c r="DL44" s="209">
        <f t="shared" si="297"/>
        <v>0</v>
      </c>
      <c r="DM44" s="210">
        <f t="shared" si="297"/>
        <v>0</v>
      </c>
      <c r="DN44" s="210">
        <f t="shared" si="297"/>
        <v>0</v>
      </c>
      <c r="DO44" s="210">
        <f t="shared" si="297"/>
        <v>0</v>
      </c>
      <c r="DP44" s="210">
        <f t="shared" si="297"/>
        <v>0</v>
      </c>
      <c r="DQ44" s="209">
        <f t="shared" si="297"/>
        <v>0</v>
      </c>
      <c r="DR44" s="210">
        <f t="shared" si="297"/>
        <v>0</v>
      </c>
      <c r="DS44" s="210">
        <f t="shared" si="297"/>
        <v>0</v>
      </c>
      <c r="DT44" s="210">
        <f t="shared" si="297"/>
        <v>0</v>
      </c>
      <c r="DU44" s="210">
        <f t="shared" si="297"/>
        <v>0</v>
      </c>
      <c r="DV44" s="209">
        <f t="shared" si="297"/>
        <v>0</v>
      </c>
      <c r="DW44" s="210">
        <f t="shared" si="297"/>
        <v>0</v>
      </c>
      <c r="DX44" s="210">
        <f t="shared" si="297"/>
        <v>0</v>
      </c>
      <c r="DY44" s="210">
        <f t="shared" si="297"/>
        <v>0</v>
      </c>
      <c r="DZ44" s="210">
        <f t="shared" si="297"/>
        <v>0</v>
      </c>
      <c r="EA44" s="209">
        <f t="shared" si="297"/>
        <v>0</v>
      </c>
      <c r="EB44" s="210">
        <f t="shared" si="297"/>
        <v>0</v>
      </c>
      <c r="EC44" s="210">
        <f t="shared" si="297"/>
        <v>0</v>
      </c>
      <c r="ED44" s="210">
        <f t="shared" si="297"/>
        <v>0</v>
      </c>
      <c r="EE44" s="210">
        <f t="shared" si="297"/>
        <v>0</v>
      </c>
      <c r="EF44" s="209">
        <f t="shared" si="297"/>
        <v>0</v>
      </c>
      <c r="EG44" s="210">
        <f t="shared" si="297"/>
        <v>0</v>
      </c>
      <c r="EH44" s="210">
        <f t="shared" si="297"/>
        <v>0</v>
      </c>
      <c r="EI44" s="210">
        <f t="shared" si="297"/>
        <v>0</v>
      </c>
      <c r="EJ44" s="210">
        <f t="shared" si="297"/>
        <v>0</v>
      </c>
      <c r="EK44" s="209">
        <f t="shared" si="297"/>
        <v>0</v>
      </c>
      <c r="EL44" s="210">
        <f t="shared" si="297"/>
        <v>0</v>
      </c>
      <c r="EM44" s="210">
        <f t="shared" ref="EM44:FR44" si="298">IF(EM43&gt;EM42,"+"&amp;(EM43-EM42),EM43-EM42)</f>
        <v>0</v>
      </c>
      <c r="EN44" s="210">
        <f t="shared" si="298"/>
        <v>0</v>
      </c>
      <c r="EO44" s="210">
        <f t="shared" si="298"/>
        <v>0</v>
      </c>
      <c r="EP44" s="209">
        <f t="shared" si="298"/>
        <v>0</v>
      </c>
      <c r="EQ44" s="210">
        <f t="shared" si="298"/>
        <v>0</v>
      </c>
      <c r="ER44" s="210">
        <f t="shared" si="298"/>
        <v>0</v>
      </c>
      <c r="ES44" s="210">
        <f t="shared" si="298"/>
        <v>0</v>
      </c>
      <c r="ET44" s="210">
        <f t="shared" si="298"/>
        <v>0</v>
      </c>
      <c r="EU44" s="209">
        <f t="shared" si="298"/>
        <v>0</v>
      </c>
      <c r="EV44" s="210">
        <f t="shared" si="298"/>
        <v>0</v>
      </c>
      <c r="EW44" s="210">
        <f t="shared" si="298"/>
        <v>0</v>
      </c>
      <c r="EX44" s="210">
        <f t="shared" si="298"/>
        <v>0</v>
      </c>
      <c r="EY44" s="210">
        <f t="shared" si="298"/>
        <v>0</v>
      </c>
      <c r="EZ44" s="209">
        <f t="shared" si="298"/>
        <v>0</v>
      </c>
      <c r="FA44" s="210">
        <f t="shared" si="298"/>
        <v>0</v>
      </c>
      <c r="FB44" s="210">
        <f t="shared" si="298"/>
        <v>0</v>
      </c>
      <c r="FC44" s="210">
        <f t="shared" si="298"/>
        <v>0</v>
      </c>
      <c r="FD44" s="210">
        <f t="shared" si="298"/>
        <v>0</v>
      </c>
      <c r="FE44" s="209">
        <f t="shared" si="298"/>
        <v>0</v>
      </c>
      <c r="FF44" s="210">
        <f t="shared" si="298"/>
        <v>0</v>
      </c>
      <c r="FG44" s="210">
        <f t="shared" si="298"/>
        <v>0</v>
      </c>
      <c r="FH44" s="210">
        <f t="shared" si="298"/>
        <v>0</v>
      </c>
      <c r="FI44" s="210">
        <f t="shared" si="298"/>
        <v>0</v>
      </c>
      <c r="FJ44" s="209">
        <f t="shared" si="298"/>
        <v>0</v>
      </c>
      <c r="FK44" s="210">
        <f t="shared" si="298"/>
        <v>0</v>
      </c>
      <c r="FL44" s="210">
        <f t="shared" si="298"/>
        <v>0</v>
      </c>
      <c r="FM44" s="210">
        <f t="shared" si="298"/>
        <v>0</v>
      </c>
      <c r="FN44" s="210">
        <f t="shared" si="298"/>
        <v>0</v>
      </c>
      <c r="FO44" s="209">
        <f t="shared" si="298"/>
        <v>0</v>
      </c>
      <c r="FP44" s="210">
        <f t="shared" si="298"/>
        <v>0</v>
      </c>
      <c r="FQ44" s="210">
        <f t="shared" si="298"/>
        <v>0</v>
      </c>
      <c r="FR44" s="210">
        <f t="shared" si="298"/>
        <v>0</v>
      </c>
      <c r="FS44" s="210">
        <f t="shared" ref="FS44:GX44" si="299">IF(FS43&gt;FS42,"+"&amp;(FS43-FS42),FS43-FS42)</f>
        <v>0</v>
      </c>
      <c r="FT44" s="209">
        <f t="shared" si="299"/>
        <v>0</v>
      </c>
      <c r="FU44" s="210">
        <f t="shared" si="299"/>
        <v>0</v>
      </c>
      <c r="FV44" s="210">
        <f t="shared" si="299"/>
        <v>0</v>
      </c>
      <c r="FW44" s="210">
        <f t="shared" si="299"/>
        <v>0</v>
      </c>
      <c r="FX44" s="210">
        <f t="shared" si="299"/>
        <v>0</v>
      </c>
      <c r="FY44" s="209">
        <f t="shared" si="299"/>
        <v>0</v>
      </c>
      <c r="FZ44" s="210">
        <f t="shared" si="299"/>
        <v>0</v>
      </c>
      <c r="GA44" s="210">
        <f t="shared" si="299"/>
        <v>0</v>
      </c>
      <c r="GB44" s="210">
        <f t="shared" si="299"/>
        <v>0</v>
      </c>
      <c r="GC44" s="210">
        <f t="shared" si="299"/>
        <v>0</v>
      </c>
      <c r="GD44" s="209">
        <f t="shared" si="299"/>
        <v>0</v>
      </c>
      <c r="GE44" s="210">
        <f t="shared" si="299"/>
        <v>0</v>
      </c>
      <c r="GF44" s="210">
        <f t="shared" si="299"/>
        <v>0</v>
      </c>
      <c r="GG44" s="210">
        <f t="shared" si="299"/>
        <v>0</v>
      </c>
      <c r="GH44" s="210">
        <f t="shared" si="299"/>
        <v>0</v>
      </c>
      <c r="GI44" s="209">
        <f t="shared" si="299"/>
        <v>0</v>
      </c>
      <c r="GJ44" s="210">
        <f t="shared" si="299"/>
        <v>0</v>
      </c>
      <c r="GK44" s="210">
        <f t="shared" si="299"/>
        <v>0</v>
      </c>
      <c r="GL44" s="210">
        <f t="shared" si="299"/>
        <v>0</v>
      </c>
      <c r="GM44" s="210">
        <f t="shared" si="299"/>
        <v>0</v>
      </c>
      <c r="GN44" s="209">
        <f t="shared" si="299"/>
        <v>0</v>
      </c>
      <c r="GO44" s="210">
        <f t="shared" si="299"/>
        <v>0</v>
      </c>
      <c r="GP44" s="210">
        <f t="shared" si="299"/>
        <v>0</v>
      </c>
      <c r="GQ44" s="210">
        <f t="shared" si="299"/>
        <v>0</v>
      </c>
      <c r="GR44" s="210">
        <f t="shared" si="299"/>
        <v>0</v>
      </c>
      <c r="GS44" s="209">
        <f t="shared" si="299"/>
        <v>0</v>
      </c>
      <c r="GT44" s="210">
        <f t="shared" si="299"/>
        <v>0</v>
      </c>
      <c r="GU44" s="210">
        <f t="shared" si="299"/>
        <v>0</v>
      </c>
      <c r="GV44" s="210">
        <f t="shared" si="299"/>
        <v>0</v>
      </c>
      <c r="GW44" s="210">
        <f t="shared" si="299"/>
        <v>0</v>
      </c>
      <c r="GX44" s="209">
        <f t="shared" si="299"/>
        <v>0</v>
      </c>
      <c r="GY44" s="210">
        <f>IF(GY43&gt;GY42,"+"&amp;(GY43-GY42),GY43-GY42)</f>
        <v>0</v>
      </c>
      <c r="GZ44" s="210">
        <f>IF(GZ43&gt;GZ42,"+"&amp;(GZ43-GZ42),GZ43-GZ42)</f>
        <v>0</v>
      </c>
      <c r="HA44" s="210">
        <f>IF(HA43&gt;HA42,"+"&amp;(HA43-HA42),HA43-HA42)</f>
        <v>0</v>
      </c>
      <c r="HB44" s="210">
        <f>IF(HB43&gt;HB42,"+"&amp;(HB43-HB42),HB43-HB42)</f>
        <v>0</v>
      </c>
      <c r="HC44" s="209">
        <f>IF(HC43&gt;HC42,"+"&amp;(HC43-HC42),HC43-HC42)</f>
        <v>0</v>
      </c>
    </row>
    <row r="45" spans="1:211" s="132" customFormat="1" ht="15" customHeight="1">
      <c r="A45" s="164" t="s">
        <v>18</v>
      </c>
      <c r="B45" s="147" t="str">
        <f t="shared" ref="B45:AT45" si="300">IF(B42&lt;&gt;0,ROUND(B43*100/B42,1)," ")</f>
        <v xml:space="preserve"> </v>
      </c>
      <c r="C45" s="147" t="e">
        <f t="shared" si="300"/>
        <v>#REF!</v>
      </c>
      <c r="D45" s="147">
        <f t="shared" si="300"/>
        <v>24.6</v>
      </c>
      <c r="E45" s="147" t="str">
        <f t="shared" si="300"/>
        <v xml:space="preserve"> </v>
      </c>
      <c r="F45" s="148" t="e">
        <f t="shared" si="300"/>
        <v>#REF!</v>
      </c>
      <c r="G45" s="147" t="str">
        <f t="shared" si="300"/>
        <v xml:space="preserve"> </v>
      </c>
      <c r="H45" s="147" t="e">
        <f t="shared" si="300"/>
        <v>#REF!</v>
      </c>
      <c r="I45" s="147">
        <f t="shared" si="300"/>
        <v>24.6</v>
      </c>
      <c r="J45" s="147" t="str">
        <f t="shared" si="300"/>
        <v xml:space="preserve"> </v>
      </c>
      <c r="K45" s="148" t="e">
        <f t="shared" si="300"/>
        <v>#REF!</v>
      </c>
      <c r="L45" s="147" t="str">
        <f t="shared" si="300"/>
        <v xml:space="preserve"> </v>
      </c>
      <c r="M45" s="147" t="e">
        <f t="shared" si="300"/>
        <v>#REF!</v>
      </c>
      <c r="N45" s="147">
        <f t="shared" si="300"/>
        <v>23</v>
      </c>
      <c r="O45" s="147" t="str">
        <f t="shared" si="300"/>
        <v xml:space="preserve"> </v>
      </c>
      <c r="P45" s="149" t="e">
        <f t="shared" si="300"/>
        <v>#REF!</v>
      </c>
      <c r="Q45" s="147" t="str">
        <f t="shared" si="300"/>
        <v xml:space="preserve"> </v>
      </c>
      <c r="R45" s="147" t="e">
        <f t="shared" si="300"/>
        <v>#REF!</v>
      </c>
      <c r="S45" s="147">
        <f t="shared" si="300"/>
        <v>0</v>
      </c>
      <c r="T45" s="147" t="str">
        <f t="shared" si="300"/>
        <v xml:space="preserve"> </v>
      </c>
      <c r="U45" s="149" t="e">
        <f t="shared" si="300"/>
        <v>#REF!</v>
      </c>
      <c r="V45" s="147" t="str">
        <f t="shared" si="300"/>
        <v xml:space="preserve"> </v>
      </c>
      <c r="W45" s="147" t="e">
        <f t="shared" si="300"/>
        <v>#REF!</v>
      </c>
      <c r="X45" s="147">
        <f t="shared" si="300"/>
        <v>0</v>
      </c>
      <c r="Y45" s="147" t="str">
        <f t="shared" si="300"/>
        <v xml:space="preserve"> </v>
      </c>
      <c r="Z45" s="149" t="e">
        <f t="shared" si="300"/>
        <v>#REF!</v>
      </c>
      <c r="AA45" s="147" t="str">
        <f t="shared" si="300"/>
        <v xml:space="preserve"> </v>
      </c>
      <c r="AB45" s="147" t="e">
        <f t="shared" si="300"/>
        <v>#REF!</v>
      </c>
      <c r="AC45" s="147">
        <f t="shared" si="300"/>
        <v>0</v>
      </c>
      <c r="AD45" s="147" t="str">
        <f t="shared" si="300"/>
        <v xml:space="preserve"> </v>
      </c>
      <c r="AE45" s="149" t="e">
        <f t="shared" si="300"/>
        <v>#REF!</v>
      </c>
      <c r="AF45" s="147" t="str">
        <f t="shared" si="300"/>
        <v xml:space="preserve"> </v>
      </c>
      <c r="AG45" s="147" t="e">
        <f t="shared" si="300"/>
        <v>#REF!</v>
      </c>
      <c r="AH45" s="147">
        <f t="shared" si="300"/>
        <v>82.2</v>
      </c>
      <c r="AI45" s="147" t="str">
        <f t="shared" si="300"/>
        <v xml:space="preserve"> </v>
      </c>
      <c r="AJ45" s="149" t="e">
        <f t="shared" si="300"/>
        <v>#REF!</v>
      </c>
      <c r="AK45" s="147" t="str">
        <f t="shared" si="300"/>
        <v xml:space="preserve"> </v>
      </c>
      <c r="AL45" s="147" t="e">
        <f t="shared" si="300"/>
        <v>#REF!</v>
      </c>
      <c r="AM45" s="147">
        <f t="shared" si="300"/>
        <v>99.9</v>
      </c>
      <c r="AN45" s="147" t="str">
        <f t="shared" si="300"/>
        <v xml:space="preserve"> </v>
      </c>
      <c r="AO45" s="149" t="e">
        <f t="shared" si="300"/>
        <v>#REF!</v>
      </c>
      <c r="AP45" s="147" t="str">
        <f t="shared" si="300"/>
        <v xml:space="preserve"> </v>
      </c>
      <c r="AQ45" s="147" t="str">
        <f t="shared" si="300"/>
        <v xml:space="preserve"> </v>
      </c>
      <c r="AR45" s="147" t="str">
        <f t="shared" si="300"/>
        <v xml:space="preserve"> </v>
      </c>
      <c r="AS45" s="147" t="str">
        <f t="shared" si="300"/>
        <v xml:space="preserve"> </v>
      </c>
      <c r="AT45" s="148" t="str">
        <f t="shared" si="300"/>
        <v xml:space="preserve"> </v>
      </c>
      <c r="AU45" s="147" t="str">
        <f t="shared" ref="AU45:BZ45" si="301">IF(AU42&lt;&gt;0,ROUND(AU43*100/AU42,1)," ")</f>
        <v xml:space="preserve"> </v>
      </c>
      <c r="AV45" s="147" t="str">
        <f t="shared" si="301"/>
        <v xml:space="preserve"> </v>
      </c>
      <c r="AW45" s="147" t="str">
        <f t="shared" si="301"/>
        <v xml:space="preserve"> </v>
      </c>
      <c r="AX45" s="147" t="str">
        <f t="shared" si="301"/>
        <v xml:space="preserve"> </v>
      </c>
      <c r="AY45" s="149" t="str">
        <f t="shared" si="301"/>
        <v xml:space="preserve"> </v>
      </c>
      <c r="AZ45" s="147" t="str">
        <f t="shared" si="301"/>
        <v xml:space="preserve"> </v>
      </c>
      <c r="BA45" s="147" t="str">
        <f t="shared" si="301"/>
        <v xml:space="preserve"> </v>
      </c>
      <c r="BB45" s="147" t="str">
        <f t="shared" si="301"/>
        <v xml:space="preserve"> </v>
      </c>
      <c r="BC45" s="147" t="str">
        <f t="shared" si="301"/>
        <v xml:space="preserve"> </v>
      </c>
      <c r="BD45" s="149" t="str">
        <f t="shared" si="301"/>
        <v xml:space="preserve"> </v>
      </c>
      <c r="BE45" s="147" t="str">
        <f t="shared" si="301"/>
        <v xml:space="preserve"> </v>
      </c>
      <c r="BF45" s="147" t="str">
        <f t="shared" si="301"/>
        <v xml:space="preserve"> </v>
      </c>
      <c r="BG45" s="147" t="str">
        <f t="shared" si="301"/>
        <v xml:space="preserve"> </v>
      </c>
      <c r="BH45" s="147" t="str">
        <f t="shared" si="301"/>
        <v xml:space="preserve"> </v>
      </c>
      <c r="BI45" s="149" t="str">
        <f t="shared" si="301"/>
        <v xml:space="preserve"> </v>
      </c>
      <c r="BJ45" s="147" t="str">
        <f t="shared" si="301"/>
        <v xml:space="preserve"> </v>
      </c>
      <c r="BK45" s="147" t="str">
        <f t="shared" si="301"/>
        <v xml:space="preserve"> </v>
      </c>
      <c r="BL45" s="147" t="str">
        <f t="shared" si="301"/>
        <v xml:space="preserve"> </v>
      </c>
      <c r="BM45" s="147" t="str">
        <f t="shared" si="301"/>
        <v xml:space="preserve"> </v>
      </c>
      <c r="BN45" s="149" t="str">
        <f t="shared" si="301"/>
        <v xml:space="preserve"> </v>
      </c>
      <c r="BO45" s="147" t="str">
        <f t="shared" si="301"/>
        <v xml:space="preserve"> </v>
      </c>
      <c r="BP45" s="147" t="str">
        <f t="shared" si="301"/>
        <v xml:space="preserve"> </v>
      </c>
      <c r="BQ45" s="147" t="str">
        <f t="shared" si="301"/>
        <v xml:space="preserve"> </v>
      </c>
      <c r="BR45" s="147" t="str">
        <f t="shared" si="301"/>
        <v xml:space="preserve"> </v>
      </c>
      <c r="BS45" s="149" t="str">
        <f t="shared" si="301"/>
        <v xml:space="preserve"> </v>
      </c>
      <c r="BT45" s="147" t="str">
        <f t="shared" si="301"/>
        <v xml:space="preserve"> </v>
      </c>
      <c r="BU45" s="147" t="str">
        <f t="shared" si="301"/>
        <v xml:space="preserve"> </v>
      </c>
      <c r="BV45" s="147" t="str">
        <f t="shared" si="301"/>
        <v xml:space="preserve"> </v>
      </c>
      <c r="BW45" s="147" t="str">
        <f t="shared" si="301"/>
        <v xml:space="preserve"> </v>
      </c>
      <c r="BX45" s="149" t="str">
        <f t="shared" si="301"/>
        <v xml:space="preserve"> </v>
      </c>
      <c r="BY45" s="147" t="str">
        <f t="shared" si="301"/>
        <v xml:space="preserve"> </v>
      </c>
      <c r="BZ45" s="147" t="str">
        <f t="shared" si="301"/>
        <v xml:space="preserve"> </v>
      </c>
      <c r="CA45" s="147" t="str">
        <f t="shared" ref="CA45:DF45" si="302">IF(CA42&lt;&gt;0,ROUND(CA43*100/CA42,1)," ")</f>
        <v xml:space="preserve"> </v>
      </c>
      <c r="CB45" s="147" t="str">
        <f t="shared" si="302"/>
        <v xml:space="preserve"> </v>
      </c>
      <c r="CC45" s="149" t="str">
        <f t="shared" si="302"/>
        <v xml:space="preserve"> </v>
      </c>
      <c r="CD45" s="147" t="str">
        <f t="shared" si="302"/>
        <v xml:space="preserve"> </v>
      </c>
      <c r="CE45" s="147" t="str">
        <f t="shared" si="302"/>
        <v xml:space="preserve"> </v>
      </c>
      <c r="CF45" s="147" t="str">
        <f t="shared" si="302"/>
        <v xml:space="preserve"> </v>
      </c>
      <c r="CG45" s="147" t="str">
        <f t="shared" si="302"/>
        <v xml:space="preserve"> </v>
      </c>
      <c r="CH45" s="149" t="str">
        <f t="shared" si="302"/>
        <v xml:space="preserve"> </v>
      </c>
      <c r="CI45" s="147" t="str">
        <f t="shared" si="302"/>
        <v xml:space="preserve"> </v>
      </c>
      <c r="CJ45" s="147" t="str">
        <f t="shared" si="302"/>
        <v xml:space="preserve"> </v>
      </c>
      <c r="CK45" s="147" t="str">
        <f t="shared" si="302"/>
        <v xml:space="preserve"> </v>
      </c>
      <c r="CL45" s="147" t="str">
        <f t="shared" si="302"/>
        <v xml:space="preserve"> </v>
      </c>
      <c r="CM45" s="149" t="str">
        <f t="shared" si="302"/>
        <v xml:space="preserve"> </v>
      </c>
      <c r="CN45" s="147" t="str">
        <f t="shared" si="302"/>
        <v xml:space="preserve"> </v>
      </c>
      <c r="CO45" s="147" t="str">
        <f t="shared" si="302"/>
        <v xml:space="preserve"> </v>
      </c>
      <c r="CP45" s="147" t="str">
        <f t="shared" si="302"/>
        <v xml:space="preserve"> </v>
      </c>
      <c r="CQ45" s="147" t="str">
        <f t="shared" si="302"/>
        <v xml:space="preserve"> </v>
      </c>
      <c r="CR45" s="149" t="str">
        <f t="shared" si="302"/>
        <v xml:space="preserve"> </v>
      </c>
      <c r="CS45" s="147" t="str">
        <f t="shared" si="302"/>
        <v xml:space="preserve"> </v>
      </c>
      <c r="CT45" s="147" t="str">
        <f t="shared" si="302"/>
        <v xml:space="preserve"> </v>
      </c>
      <c r="CU45" s="147" t="str">
        <f t="shared" si="302"/>
        <v xml:space="preserve"> </v>
      </c>
      <c r="CV45" s="147" t="str">
        <f t="shared" si="302"/>
        <v xml:space="preserve"> </v>
      </c>
      <c r="CW45" s="149" t="str">
        <f t="shared" si="302"/>
        <v xml:space="preserve"> </v>
      </c>
      <c r="CX45" s="147" t="str">
        <f t="shared" si="302"/>
        <v xml:space="preserve"> </v>
      </c>
      <c r="CY45" s="147" t="str">
        <f t="shared" si="302"/>
        <v xml:space="preserve"> </v>
      </c>
      <c r="CZ45" s="147" t="str">
        <f t="shared" si="302"/>
        <v xml:space="preserve"> </v>
      </c>
      <c r="DA45" s="147" t="str">
        <f t="shared" si="302"/>
        <v xml:space="preserve"> </v>
      </c>
      <c r="DB45" s="149" t="str">
        <f t="shared" si="302"/>
        <v xml:space="preserve"> </v>
      </c>
      <c r="DC45" s="147" t="str">
        <f t="shared" si="302"/>
        <v xml:space="preserve"> </v>
      </c>
      <c r="DD45" s="147" t="str">
        <f t="shared" si="302"/>
        <v xml:space="preserve"> </v>
      </c>
      <c r="DE45" s="147" t="str">
        <f t="shared" si="302"/>
        <v xml:space="preserve"> </v>
      </c>
      <c r="DF45" s="147" t="str">
        <f t="shared" si="302"/>
        <v xml:space="preserve"> </v>
      </c>
      <c r="DG45" s="149" t="str">
        <f t="shared" ref="DG45:EL45" si="303">IF(DG42&lt;&gt;0,ROUND(DG43*100/DG42,1)," ")</f>
        <v xml:space="preserve"> </v>
      </c>
      <c r="DH45" s="147" t="str">
        <f t="shared" si="303"/>
        <v xml:space="preserve"> </v>
      </c>
      <c r="DI45" s="147" t="str">
        <f t="shared" si="303"/>
        <v xml:space="preserve"> </v>
      </c>
      <c r="DJ45" s="147" t="str">
        <f t="shared" si="303"/>
        <v xml:space="preserve"> </v>
      </c>
      <c r="DK45" s="147" t="str">
        <f t="shared" si="303"/>
        <v xml:space="preserve"> </v>
      </c>
      <c r="DL45" s="149" t="str">
        <f t="shared" si="303"/>
        <v xml:space="preserve"> </v>
      </c>
      <c r="DM45" s="147" t="str">
        <f t="shared" si="303"/>
        <v xml:space="preserve"> </v>
      </c>
      <c r="DN45" s="147" t="str">
        <f t="shared" si="303"/>
        <v xml:space="preserve"> </v>
      </c>
      <c r="DO45" s="147" t="str">
        <f t="shared" si="303"/>
        <v xml:space="preserve"> </v>
      </c>
      <c r="DP45" s="147" t="str">
        <f t="shared" si="303"/>
        <v xml:space="preserve"> </v>
      </c>
      <c r="DQ45" s="149" t="str">
        <f t="shared" si="303"/>
        <v xml:space="preserve"> </v>
      </c>
      <c r="DR45" s="147" t="str">
        <f t="shared" si="303"/>
        <v xml:space="preserve"> </v>
      </c>
      <c r="DS45" s="147" t="str">
        <f t="shared" si="303"/>
        <v xml:space="preserve"> </v>
      </c>
      <c r="DT45" s="147" t="str">
        <f t="shared" si="303"/>
        <v xml:space="preserve"> </v>
      </c>
      <c r="DU45" s="147" t="str">
        <f t="shared" si="303"/>
        <v xml:space="preserve"> </v>
      </c>
      <c r="DV45" s="149" t="str">
        <f t="shared" si="303"/>
        <v xml:space="preserve"> </v>
      </c>
      <c r="DW45" s="147" t="str">
        <f t="shared" si="303"/>
        <v xml:space="preserve"> </v>
      </c>
      <c r="DX45" s="147" t="str">
        <f t="shared" si="303"/>
        <v xml:space="preserve"> </v>
      </c>
      <c r="DY45" s="147" t="str">
        <f t="shared" si="303"/>
        <v xml:space="preserve"> </v>
      </c>
      <c r="DZ45" s="147" t="str">
        <f t="shared" si="303"/>
        <v xml:space="preserve"> </v>
      </c>
      <c r="EA45" s="149" t="str">
        <f t="shared" si="303"/>
        <v xml:space="preserve"> </v>
      </c>
      <c r="EB45" s="147" t="str">
        <f t="shared" si="303"/>
        <v xml:space="preserve"> </v>
      </c>
      <c r="EC45" s="147" t="str">
        <f t="shared" si="303"/>
        <v xml:space="preserve"> </v>
      </c>
      <c r="ED45" s="147" t="str">
        <f t="shared" si="303"/>
        <v xml:space="preserve"> </v>
      </c>
      <c r="EE45" s="147" t="str">
        <f t="shared" si="303"/>
        <v xml:space="preserve"> </v>
      </c>
      <c r="EF45" s="149" t="str">
        <f t="shared" si="303"/>
        <v xml:space="preserve"> </v>
      </c>
      <c r="EG45" s="147" t="str">
        <f t="shared" si="303"/>
        <v xml:space="preserve"> </v>
      </c>
      <c r="EH45" s="147" t="str">
        <f t="shared" si="303"/>
        <v xml:space="preserve"> </v>
      </c>
      <c r="EI45" s="147" t="str">
        <f t="shared" si="303"/>
        <v xml:space="preserve"> </v>
      </c>
      <c r="EJ45" s="147" t="str">
        <f t="shared" si="303"/>
        <v xml:space="preserve"> </v>
      </c>
      <c r="EK45" s="149" t="str">
        <f t="shared" si="303"/>
        <v xml:space="preserve"> </v>
      </c>
      <c r="EL45" s="147" t="str">
        <f t="shared" si="303"/>
        <v xml:space="preserve"> </v>
      </c>
      <c r="EM45" s="147" t="str">
        <f t="shared" ref="EM45:FR45" si="304">IF(EM42&lt;&gt;0,ROUND(EM43*100/EM42,1)," ")</f>
        <v xml:space="preserve"> </v>
      </c>
      <c r="EN45" s="147" t="str">
        <f t="shared" si="304"/>
        <v xml:space="preserve"> </v>
      </c>
      <c r="EO45" s="147" t="str">
        <f t="shared" si="304"/>
        <v xml:space="preserve"> </v>
      </c>
      <c r="EP45" s="149" t="str">
        <f t="shared" si="304"/>
        <v xml:space="preserve"> </v>
      </c>
      <c r="EQ45" s="147" t="str">
        <f t="shared" si="304"/>
        <v xml:space="preserve"> </v>
      </c>
      <c r="ER45" s="147" t="str">
        <f t="shared" si="304"/>
        <v xml:space="preserve"> </v>
      </c>
      <c r="ES45" s="147" t="str">
        <f t="shared" si="304"/>
        <v xml:space="preserve"> </v>
      </c>
      <c r="ET45" s="147" t="str">
        <f t="shared" si="304"/>
        <v xml:space="preserve"> </v>
      </c>
      <c r="EU45" s="149" t="str">
        <f t="shared" si="304"/>
        <v xml:space="preserve"> </v>
      </c>
      <c r="EV45" s="147" t="str">
        <f t="shared" si="304"/>
        <v xml:space="preserve"> </v>
      </c>
      <c r="EW45" s="147" t="str">
        <f t="shared" si="304"/>
        <v xml:space="preserve"> </v>
      </c>
      <c r="EX45" s="147" t="str">
        <f t="shared" si="304"/>
        <v xml:space="preserve"> </v>
      </c>
      <c r="EY45" s="147" t="str">
        <f t="shared" si="304"/>
        <v xml:space="preserve"> </v>
      </c>
      <c r="EZ45" s="149" t="str">
        <f t="shared" si="304"/>
        <v xml:space="preserve"> </v>
      </c>
      <c r="FA45" s="147" t="str">
        <f t="shared" si="304"/>
        <v xml:space="preserve"> </v>
      </c>
      <c r="FB45" s="147" t="str">
        <f t="shared" si="304"/>
        <v xml:space="preserve"> </v>
      </c>
      <c r="FC45" s="147" t="str">
        <f t="shared" si="304"/>
        <v xml:space="preserve"> </v>
      </c>
      <c r="FD45" s="147" t="str">
        <f t="shared" si="304"/>
        <v xml:space="preserve"> </v>
      </c>
      <c r="FE45" s="149" t="str">
        <f t="shared" si="304"/>
        <v xml:space="preserve"> </v>
      </c>
      <c r="FF45" s="147" t="str">
        <f t="shared" si="304"/>
        <v xml:space="preserve"> </v>
      </c>
      <c r="FG45" s="147" t="str">
        <f t="shared" si="304"/>
        <v xml:space="preserve"> </v>
      </c>
      <c r="FH45" s="147" t="str">
        <f t="shared" si="304"/>
        <v xml:space="preserve"> </v>
      </c>
      <c r="FI45" s="147" t="str">
        <f t="shared" si="304"/>
        <v xml:space="preserve"> </v>
      </c>
      <c r="FJ45" s="149" t="str">
        <f t="shared" si="304"/>
        <v xml:space="preserve"> </v>
      </c>
      <c r="FK45" s="147" t="str">
        <f t="shared" si="304"/>
        <v xml:space="preserve"> </v>
      </c>
      <c r="FL45" s="147" t="str">
        <f t="shared" si="304"/>
        <v xml:space="preserve"> </v>
      </c>
      <c r="FM45" s="147" t="str">
        <f t="shared" si="304"/>
        <v xml:space="preserve"> </v>
      </c>
      <c r="FN45" s="147" t="str">
        <f t="shared" si="304"/>
        <v xml:space="preserve"> </v>
      </c>
      <c r="FO45" s="149" t="str">
        <f t="shared" si="304"/>
        <v xml:space="preserve"> </v>
      </c>
      <c r="FP45" s="147" t="str">
        <f t="shared" si="304"/>
        <v xml:space="preserve"> </v>
      </c>
      <c r="FQ45" s="147" t="str">
        <f t="shared" si="304"/>
        <v xml:space="preserve"> </v>
      </c>
      <c r="FR45" s="147" t="str">
        <f t="shared" si="304"/>
        <v xml:space="preserve"> </v>
      </c>
      <c r="FS45" s="147" t="str">
        <f t="shared" ref="FS45:HC45" si="305">IF(FS42&lt;&gt;0,ROUND(FS43*100/FS42,1)," ")</f>
        <v xml:space="preserve"> </v>
      </c>
      <c r="FT45" s="149" t="str">
        <f t="shared" si="305"/>
        <v xml:space="preserve"> </v>
      </c>
      <c r="FU45" s="147" t="str">
        <f t="shared" si="305"/>
        <v xml:space="preserve"> </v>
      </c>
      <c r="FV45" s="147" t="str">
        <f t="shared" si="305"/>
        <v xml:space="preserve"> </v>
      </c>
      <c r="FW45" s="147" t="str">
        <f t="shared" si="305"/>
        <v xml:space="preserve"> </v>
      </c>
      <c r="FX45" s="147" t="str">
        <f t="shared" si="305"/>
        <v xml:space="preserve"> </v>
      </c>
      <c r="FY45" s="149" t="str">
        <f t="shared" si="305"/>
        <v xml:space="preserve"> </v>
      </c>
      <c r="FZ45" s="147" t="str">
        <f t="shared" si="305"/>
        <v xml:space="preserve"> </v>
      </c>
      <c r="GA45" s="147" t="str">
        <f t="shared" si="305"/>
        <v xml:space="preserve"> </v>
      </c>
      <c r="GB45" s="147" t="str">
        <f t="shared" si="305"/>
        <v xml:space="preserve"> </v>
      </c>
      <c r="GC45" s="147" t="str">
        <f t="shared" si="305"/>
        <v xml:space="preserve"> </v>
      </c>
      <c r="GD45" s="149" t="str">
        <f t="shared" si="305"/>
        <v xml:space="preserve"> </v>
      </c>
      <c r="GE45" s="147" t="str">
        <f t="shared" si="305"/>
        <v xml:space="preserve"> </v>
      </c>
      <c r="GF45" s="147" t="str">
        <f t="shared" si="305"/>
        <v xml:space="preserve"> </v>
      </c>
      <c r="GG45" s="147" t="str">
        <f t="shared" si="305"/>
        <v xml:space="preserve"> </v>
      </c>
      <c r="GH45" s="147" t="str">
        <f t="shared" si="305"/>
        <v xml:space="preserve"> </v>
      </c>
      <c r="GI45" s="149" t="str">
        <f t="shared" si="305"/>
        <v xml:space="preserve"> </v>
      </c>
      <c r="GJ45" s="147" t="str">
        <f t="shared" si="305"/>
        <v xml:space="preserve"> </v>
      </c>
      <c r="GK45" s="147" t="str">
        <f t="shared" si="305"/>
        <v xml:space="preserve"> </v>
      </c>
      <c r="GL45" s="147" t="str">
        <f t="shared" si="305"/>
        <v xml:space="preserve"> </v>
      </c>
      <c r="GM45" s="147" t="str">
        <f t="shared" si="305"/>
        <v xml:space="preserve"> </v>
      </c>
      <c r="GN45" s="149" t="str">
        <f t="shared" si="305"/>
        <v xml:space="preserve"> </v>
      </c>
      <c r="GO45" s="147" t="str">
        <f t="shared" si="305"/>
        <v xml:space="preserve"> </v>
      </c>
      <c r="GP45" s="147" t="str">
        <f t="shared" si="305"/>
        <v xml:space="preserve"> </v>
      </c>
      <c r="GQ45" s="147" t="str">
        <f t="shared" si="305"/>
        <v xml:space="preserve"> </v>
      </c>
      <c r="GR45" s="147" t="str">
        <f t="shared" si="305"/>
        <v xml:space="preserve"> </v>
      </c>
      <c r="GS45" s="149" t="str">
        <f t="shared" si="305"/>
        <v xml:space="preserve"> </v>
      </c>
      <c r="GT45" s="147" t="str">
        <f t="shared" si="305"/>
        <v xml:space="preserve"> </v>
      </c>
      <c r="GU45" s="147" t="str">
        <f t="shared" si="305"/>
        <v xml:space="preserve"> </v>
      </c>
      <c r="GV45" s="147" t="str">
        <f t="shared" si="305"/>
        <v xml:space="preserve"> </v>
      </c>
      <c r="GW45" s="147" t="str">
        <f t="shared" si="305"/>
        <v xml:space="preserve"> </v>
      </c>
      <c r="GX45" s="149" t="str">
        <f t="shared" si="305"/>
        <v xml:space="preserve"> </v>
      </c>
      <c r="GY45" s="147" t="str">
        <f t="shared" si="305"/>
        <v xml:space="preserve"> </v>
      </c>
      <c r="GZ45" s="147" t="str">
        <f t="shared" si="305"/>
        <v xml:space="preserve"> </v>
      </c>
      <c r="HA45" s="147" t="str">
        <f t="shared" si="305"/>
        <v xml:space="preserve"> </v>
      </c>
      <c r="HB45" s="147" t="str">
        <f t="shared" si="305"/>
        <v xml:space="preserve"> </v>
      </c>
      <c r="HC45" s="149" t="str">
        <f t="shared" si="305"/>
        <v xml:space="preserve"> </v>
      </c>
    </row>
    <row r="46" spans="1:211" s="35" customFormat="1" ht="15" customHeight="1">
      <c r="A46" s="74" t="s">
        <v>140</v>
      </c>
      <c r="B46" s="184">
        <f t="shared" ref="B46:E47" si="306">G46+AP46</f>
        <v>0</v>
      </c>
      <c r="C46" s="184">
        <f t="shared" si="306"/>
        <v>7350</v>
      </c>
      <c r="D46" s="184">
        <f t="shared" si="306"/>
        <v>0</v>
      </c>
      <c r="E46" s="184">
        <f t="shared" si="306"/>
        <v>0</v>
      </c>
      <c r="F46" s="158">
        <f>B46+C46+D46+E46</f>
        <v>7350</v>
      </c>
      <c r="G46" s="184">
        <f t="shared" ref="G46:J47" si="307">L46+Q46+V46+AA46+AF46+AK46</f>
        <v>0</v>
      </c>
      <c r="H46" s="184">
        <f t="shared" si="307"/>
        <v>7350</v>
      </c>
      <c r="I46" s="184">
        <f t="shared" si="307"/>
        <v>0</v>
      </c>
      <c r="J46" s="184">
        <f t="shared" si="307"/>
        <v>0</v>
      </c>
      <c r="K46" s="158">
        <f>G46+H46+I46+J46</f>
        <v>7350</v>
      </c>
      <c r="L46" s="217"/>
      <c r="M46" s="217"/>
      <c r="N46" s="217"/>
      <c r="O46" s="217"/>
      <c r="P46" s="159">
        <f>L46+M46+N46+O46</f>
        <v>0</v>
      </c>
      <c r="Q46" s="217"/>
      <c r="R46" s="217">
        <v>4200</v>
      </c>
      <c r="S46" s="217"/>
      <c r="T46" s="217"/>
      <c r="U46" s="159">
        <f>Q46+R46+S46+T46</f>
        <v>4200</v>
      </c>
      <c r="V46" s="217"/>
      <c r="W46" s="217"/>
      <c r="X46" s="217"/>
      <c r="Y46" s="217"/>
      <c r="Z46" s="159">
        <f>V46+W46+X46+Y46</f>
        <v>0</v>
      </c>
      <c r="AA46" s="217"/>
      <c r="AB46" s="217"/>
      <c r="AC46" s="217"/>
      <c r="AD46" s="217"/>
      <c r="AE46" s="159">
        <f>AA46+AB46+AC46+AD46</f>
        <v>0</v>
      </c>
      <c r="AF46" s="217"/>
      <c r="AG46" s="217"/>
      <c r="AH46" s="217"/>
      <c r="AI46" s="217"/>
      <c r="AJ46" s="159">
        <f>AF46+AG46+AH46+AI46</f>
        <v>0</v>
      </c>
      <c r="AK46" s="217"/>
      <c r="AL46" s="217">
        <v>3150</v>
      </c>
      <c r="AM46" s="217"/>
      <c r="AN46" s="217"/>
      <c r="AO46" s="159">
        <f>AK46+AL46+AM46+AN46</f>
        <v>3150</v>
      </c>
      <c r="AP46" s="184">
        <f t="shared" ref="AP46:AS47" si="308">AU46+AZ46+BE46+BJ46+BO46+BT46+BY46+CD46+CI46+CN46+CS46+CX46+DC46+DH46+DM46+DR46+DW46+EB46+EG46+EL46+EQ46+EV46+FA46+FF46+FK46+FP46+FU46+FZ46+GE46+GJ46+GO46+GT46+GY46</f>
        <v>0</v>
      </c>
      <c r="AQ46" s="184">
        <f t="shared" si="308"/>
        <v>0</v>
      </c>
      <c r="AR46" s="184">
        <f t="shared" si="308"/>
        <v>0</v>
      </c>
      <c r="AS46" s="184">
        <f t="shared" si="308"/>
        <v>0</v>
      </c>
      <c r="AT46" s="158">
        <f>AP46+AQ46+AR46+AS46</f>
        <v>0</v>
      </c>
      <c r="AU46" s="217"/>
      <c r="AV46" s="217"/>
      <c r="AW46" s="217"/>
      <c r="AX46" s="217"/>
      <c r="AY46" s="159">
        <f>AU46+AV46+AW46+AX46</f>
        <v>0</v>
      </c>
      <c r="AZ46" s="217"/>
      <c r="BA46" s="217"/>
      <c r="BB46" s="217"/>
      <c r="BC46" s="217"/>
      <c r="BD46" s="159">
        <f>AZ46+BA46+BB46+BC46</f>
        <v>0</v>
      </c>
      <c r="BE46" s="217"/>
      <c r="BF46" s="217"/>
      <c r="BG46" s="217"/>
      <c r="BH46" s="217"/>
      <c r="BI46" s="159">
        <f>BE46+BF46+BG46+BH46</f>
        <v>0</v>
      </c>
      <c r="BJ46" s="217"/>
      <c r="BK46" s="217"/>
      <c r="BL46" s="217"/>
      <c r="BM46" s="217"/>
      <c r="BN46" s="159">
        <f>BJ46+BK46+BL46+BM46</f>
        <v>0</v>
      </c>
      <c r="BO46" s="217"/>
      <c r="BP46" s="217"/>
      <c r="BQ46" s="217"/>
      <c r="BR46" s="217"/>
      <c r="BS46" s="159">
        <f>BO46+BP46+BQ46+BR46</f>
        <v>0</v>
      </c>
      <c r="BT46" s="217"/>
      <c r="BU46" s="217"/>
      <c r="BV46" s="217"/>
      <c r="BW46" s="217"/>
      <c r="BX46" s="159">
        <f>BT46+BU46+BV46+BW46</f>
        <v>0</v>
      </c>
      <c r="BY46" s="217"/>
      <c r="BZ46" s="217"/>
      <c r="CA46" s="217"/>
      <c r="CB46" s="217"/>
      <c r="CC46" s="159">
        <f>BY46+BZ46+CA46+CB46</f>
        <v>0</v>
      </c>
      <c r="CD46" s="217"/>
      <c r="CE46" s="217"/>
      <c r="CF46" s="217"/>
      <c r="CG46" s="217"/>
      <c r="CH46" s="159">
        <f>CD46+CE46+CF46+CG46</f>
        <v>0</v>
      </c>
      <c r="CI46" s="217"/>
      <c r="CJ46" s="217"/>
      <c r="CK46" s="217"/>
      <c r="CL46" s="217"/>
      <c r="CM46" s="159">
        <f>CI46+CJ46+CK46+CL46</f>
        <v>0</v>
      </c>
      <c r="CN46" s="217"/>
      <c r="CO46" s="217"/>
      <c r="CP46" s="217"/>
      <c r="CQ46" s="217"/>
      <c r="CR46" s="159">
        <f>CN46+CO46+CP46+CQ46</f>
        <v>0</v>
      </c>
      <c r="CS46" s="217"/>
      <c r="CT46" s="217"/>
      <c r="CU46" s="217"/>
      <c r="CV46" s="217"/>
      <c r="CW46" s="159">
        <f>CS46+CT46+CU46+CV46</f>
        <v>0</v>
      </c>
      <c r="CX46" s="217"/>
      <c r="CY46" s="217"/>
      <c r="CZ46" s="217"/>
      <c r="DA46" s="217"/>
      <c r="DB46" s="159">
        <f>CX46+CY46+CZ46+DA46</f>
        <v>0</v>
      </c>
      <c r="DC46" s="217"/>
      <c r="DD46" s="217"/>
      <c r="DE46" s="217"/>
      <c r="DF46" s="217"/>
      <c r="DG46" s="159">
        <f>DC46+DD46+DE46+DF46</f>
        <v>0</v>
      </c>
      <c r="DH46" s="217"/>
      <c r="DI46" s="217"/>
      <c r="DJ46" s="217"/>
      <c r="DK46" s="217"/>
      <c r="DL46" s="159">
        <f>DH46+DI46+DJ46+DK46</f>
        <v>0</v>
      </c>
      <c r="DM46" s="217"/>
      <c r="DN46" s="217"/>
      <c r="DO46" s="217"/>
      <c r="DP46" s="217"/>
      <c r="DQ46" s="159">
        <f>DM46+DN46+DO46+DP46</f>
        <v>0</v>
      </c>
      <c r="DR46" s="217"/>
      <c r="DS46" s="217"/>
      <c r="DT46" s="217"/>
      <c r="DU46" s="217"/>
      <c r="DV46" s="159">
        <f>DR46+DS46+DT46+DU46</f>
        <v>0</v>
      </c>
      <c r="DW46" s="217"/>
      <c r="DX46" s="217"/>
      <c r="DY46" s="217"/>
      <c r="DZ46" s="217"/>
      <c r="EA46" s="159">
        <f>DW46+DX46+DY46+DZ46</f>
        <v>0</v>
      </c>
      <c r="EB46" s="217"/>
      <c r="EC46" s="217"/>
      <c r="ED46" s="217"/>
      <c r="EE46" s="217"/>
      <c r="EF46" s="159">
        <f>EB46+EC46+ED46+EE46</f>
        <v>0</v>
      </c>
      <c r="EG46" s="217"/>
      <c r="EH46" s="217"/>
      <c r="EI46" s="217"/>
      <c r="EJ46" s="217"/>
      <c r="EK46" s="159">
        <f>EG46+EH46+EI46+EJ46</f>
        <v>0</v>
      </c>
      <c r="EL46" s="217"/>
      <c r="EM46" s="217"/>
      <c r="EN46" s="217"/>
      <c r="EO46" s="217"/>
      <c r="EP46" s="159">
        <f>EL46+EM46+EN46+EO46</f>
        <v>0</v>
      </c>
      <c r="EQ46" s="217"/>
      <c r="ER46" s="217"/>
      <c r="ES46" s="217"/>
      <c r="ET46" s="217"/>
      <c r="EU46" s="159">
        <f>EQ46+ER46+ES46+ET46</f>
        <v>0</v>
      </c>
      <c r="EV46" s="217"/>
      <c r="EW46" s="217"/>
      <c r="EX46" s="217"/>
      <c r="EY46" s="217"/>
      <c r="EZ46" s="159">
        <f>EV46+EW46+EX46+EY46</f>
        <v>0</v>
      </c>
      <c r="FA46" s="217"/>
      <c r="FB46" s="217"/>
      <c r="FC46" s="217"/>
      <c r="FD46" s="217"/>
      <c r="FE46" s="159">
        <f>FA46+FB46+FC46+FD46</f>
        <v>0</v>
      </c>
      <c r="FF46" s="217"/>
      <c r="FG46" s="217"/>
      <c r="FH46" s="217"/>
      <c r="FI46" s="217"/>
      <c r="FJ46" s="159">
        <f>FF46+FG46+FH46+FI46</f>
        <v>0</v>
      </c>
      <c r="FK46" s="217"/>
      <c r="FL46" s="217"/>
      <c r="FM46" s="217"/>
      <c r="FN46" s="217"/>
      <c r="FO46" s="159">
        <f>FK46+FL46+FM46+FN46</f>
        <v>0</v>
      </c>
      <c r="FP46" s="217"/>
      <c r="FQ46" s="217"/>
      <c r="FR46" s="217"/>
      <c r="FS46" s="217"/>
      <c r="FT46" s="159">
        <f>FP46+FQ46+FR46+FS46</f>
        <v>0</v>
      </c>
      <c r="FU46" s="217"/>
      <c r="FV46" s="217"/>
      <c r="FW46" s="217"/>
      <c r="FX46" s="217"/>
      <c r="FY46" s="159">
        <f>FU46+FV46+FW46+FX46</f>
        <v>0</v>
      </c>
      <c r="FZ46" s="217"/>
      <c r="GA46" s="217"/>
      <c r="GB46" s="217"/>
      <c r="GC46" s="217"/>
      <c r="GD46" s="159">
        <f>FZ46+GA46+GB46+GC46</f>
        <v>0</v>
      </c>
      <c r="GE46" s="217"/>
      <c r="GF46" s="217"/>
      <c r="GG46" s="217"/>
      <c r="GH46" s="217"/>
      <c r="GI46" s="159">
        <f>GE46+GF46+GG46+GH46</f>
        <v>0</v>
      </c>
      <c r="GJ46" s="217"/>
      <c r="GK46" s="217"/>
      <c r="GL46" s="217"/>
      <c r="GM46" s="217"/>
      <c r="GN46" s="159">
        <f>GJ46+GK46+GL46+GM46</f>
        <v>0</v>
      </c>
      <c r="GO46" s="217"/>
      <c r="GP46" s="217"/>
      <c r="GQ46" s="217"/>
      <c r="GR46" s="217"/>
      <c r="GS46" s="159">
        <f>GO46+GP46+GQ46+GR46</f>
        <v>0</v>
      </c>
      <c r="GT46" s="217"/>
      <c r="GU46" s="217"/>
      <c r="GV46" s="217"/>
      <c r="GW46" s="217"/>
      <c r="GX46" s="159">
        <f>GT46+GU46+GV46+GW46</f>
        <v>0</v>
      </c>
      <c r="GY46" s="217"/>
      <c r="GZ46" s="217"/>
      <c r="HA46" s="217"/>
      <c r="HB46" s="217"/>
      <c r="HC46" s="159">
        <f>GY46+GZ46+HA46+HB46</f>
        <v>0</v>
      </c>
    </row>
    <row r="47" spans="1:211" s="35" customFormat="1" ht="15" customHeight="1">
      <c r="A47" s="75" t="s">
        <v>110</v>
      </c>
      <c r="B47" s="183">
        <f t="shared" si="306"/>
        <v>0</v>
      </c>
      <c r="C47" s="183" t="e">
        <f t="shared" si="306"/>
        <v>#REF!</v>
      </c>
      <c r="D47" s="183">
        <f t="shared" si="306"/>
        <v>0</v>
      </c>
      <c r="E47" s="183">
        <f t="shared" si="306"/>
        <v>0</v>
      </c>
      <c r="F47" s="162" t="e">
        <f>B47+C47+D47+E47</f>
        <v>#REF!</v>
      </c>
      <c r="G47" s="183">
        <f t="shared" si="307"/>
        <v>0</v>
      </c>
      <c r="H47" s="183" t="e">
        <f t="shared" si="307"/>
        <v>#REF!</v>
      </c>
      <c r="I47" s="183">
        <f t="shared" si="307"/>
        <v>0</v>
      </c>
      <c r="J47" s="183">
        <f t="shared" si="307"/>
        <v>0</v>
      </c>
      <c r="K47" s="162" t="e">
        <f>G47+H47+I47+J47</f>
        <v>#REF!</v>
      </c>
      <c r="L47" s="215"/>
      <c r="M47" s="161" t="e">
        <f>P47-L47-N47-O47</f>
        <v>#REF!</v>
      </c>
      <c r="N47" s="215"/>
      <c r="O47" s="215"/>
      <c r="P47" s="163" t="e">
        <f>#REF!-#REF!-#REF!-#REF!-#REF!-#REF!</f>
        <v>#REF!</v>
      </c>
      <c r="Q47" s="215"/>
      <c r="R47" s="161" t="e">
        <f>U47-Q47-S47-T47</f>
        <v>#REF!</v>
      </c>
      <c r="S47" s="215"/>
      <c r="T47" s="215"/>
      <c r="U47" s="163" t="e">
        <f>#REF!-#REF!-#REF!-#REF!-#REF!-#REF!</f>
        <v>#REF!</v>
      </c>
      <c r="V47" s="215"/>
      <c r="W47" s="161" t="e">
        <f>Z47-V47-X47-Y47</f>
        <v>#REF!</v>
      </c>
      <c r="X47" s="215"/>
      <c r="Y47" s="215"/>
      <c r="Z47" s="163" t="e">
        <f>#REF!-#REF!-#REF!-#REF!-#REF!-#REF!</f>
        <v>#REF!</v>
      </c>
      <c r="AA47" s="215"/>
      <c r="AB47" s="161" t="e">
        <f>AE47-AA47-AC47-AD47</f>
        <v>#REF!</v>
      </c>
      <c r="AC47" s="215"/>
      <c r="AD47" s="215"/>
      <c r="AE47" s="163" t="e">
        <f>#REF!-#REF!-#REF!-#REF!-#REF!-#REF!</f>
        <v>#REF!</v>
      </c>
      <c r="AF47" s="215"/>
      <c r="AG47" s="161" t="e">
        <f>AJ47-AF47-AH47-AI47</f>
        <v>#REF!</v>
      </c>
      <c r="AH47" s="215"/>
      <c r="AI47" s="215"/>
      <c r="AJ47" s="163" t="e">
        <f>#REF!-#REF!-#REF!-#REF!-#REF!-#REF!</f>
        <v>#REF!</v>
      </c>
      <c r="AK47" s="215"/>
      <c r="AL47" s="161" t="e">
        <f>AO47-AK47-AM47-AN47</f>
        <v>#REF!</v>
      </c>
      <c r="AM47" s="215"/>
      <c r="AN47" s="215"/>
      <c r="AO47" s="163" t="e">
        <f>#REF!-#REF!-#REF!-#REF!-#REF!-#REF!</f>
        <v>#REF!</v>
      </c>
      <c r="AP47" s="183">
        <f t="shared" si="308"/>
        <v>0</v>
      </c>
      <c r="AQ47" s="183" t="e">
        <f t="shared" si="308"/>
        <v>#REF!</v>
      </c>
      <c r="AR47" s="183">
        <f t="shared" si="308"/>
        <v>0</v>
      </c>
      <c r="AS47" s="183">
        <f t="shared" si="308"/>
        <v>0</v>
      </c>
      <c r="AT47" s="162" t="e">
        <f>AP47+AQ47+AR47+AS47</f>
        <v>#REF!</v>
      </c>
      <c r="AU47" s="215"/>
      <c r="AV47" s="161" t="e">
        <f>AY47-AU47-AW47-AX47</f>
        <v>#REF!</v>
      </c>
      <c r="AW47" s="215"/>
      <c r="AX47" s="215"/>
      <c r="AY47" s="163" t="e">
        <f>#REF!</f>
        <v>#REF!</v>
      </c>
      <c r="AZ47" s="215"/>
      <c r="BA47" s="161" t="e">
        <f>BD47-AZ47-BB47-BC47</f>
        <v>#REF!</v>
      </c>
      <c r="BB47" s="215"/>
      <c r="BC47" s="215"/>
      <c r="BD47" s="163" t="e">
        <f>#REF!</f>
        <v>#REF!</v>
      </c>
      <c r="BE47" s="215"/>
      <c r="BF47" s="161" t="e">
        <f>BI47-BE47-BG47-BH47</f>
        <v>#REF!</v>
      </c>
      <c r="BG47" s="215"/>
      <c r="BH47" s="215"/>
      <c r="BI47" s="163" t="e">
        <f>#REF!</f>
        <v>#REF!</v>
      </c>
      <c r="BJ47" s="215"/>
      <c r="BK47" s="161">
        <f>BN47-BJ47-BL47-BM47</f>
        <v>0</v>
      </c>
      <c r="BL47" s="215"/>
      <c r="BM47" s="215"/>
      <c r="BN47" s="163"/>
      <c r="BO47" s="215"/>
      <c r="BP47" s="161" t="e">
        <f>BS47-BO47-BQ47-BR47</f>
        <v>#REF!</v>
      </c>
      <c r="BQ47" s="215"/>
      <c r="BR47" s="215"/>
      <c r="BS47" s="163" t="e">
        <f>#REF!</f>
        <v>#REF!</v>
      </c>
      <c r="BT47" s="215"/>
      <c r="BU47" s="161" t="e">
        <f>BX47-BT47-BV47-BW47</f>
        <v>#REF!</v>
      </c>
      <c r="BV47" s="215"/>
      <c r="BW47" s="215"/>
      <c r="BX47" s="163" t="e">
        <f>#REF!</f>
        <v>#REF!</v>
      </c>
      <c r="BY47" s="215"/>
      <c r="BZ47" s="161" t="e">
        <f>CC47-BY47-CA47-CB47</f>
        <v>#REF!</v>
      </c>
      <c r="CA47" s="215"/>
      <c r="CB47" s="215"/>
      <c r="CC47" s="163" t="e">
        <f>#REF!</f>
        <v>#REF!</v>
      </c>
      <c r="CD47" s="215"/>
      <c r="CE47" s="161">
        <f>CH47-CD47-CF47-CG47</f>
        <v>0</v>
      </c>
      <c r="CF47" s="215"/>
      <c r="CG47" s="215"/>
      <c r="CH47" s="163"/>
      <c r="CI47" s="215"/>
      <c r="CJ47" s="161">
        <f>CM47-CI47-CK47-CL47</f>
        <v>0</v>
      </c>
      <c r="CK47" s="215"/>
      <c r="CL47" s="215"/>
      <c r="CM47" s="163"/>
      <c r="CN47" s="215"/>
      <c r="CO47" s="161">
        <f>CR47-CN47-CP47-CQ47</f>
        <v>0</v>
      </c>
      <c r="CP47" s="215"/>
      <c r="CQ47" s="215"/>
      <c r="CR47" s="163"/>
      <c r="CS47" s="215"/>
      <c r="CT47" s="161">
        <f>CW47-CS47-CU47-CV47</f>
        <v>0</v>
      </c>
      <c r="CU47" s="215"/>
      <c r="CV47" s="215"/>
      <c r="CW47" s="163"/>
      <c r="CX47" s="215"/>
      <c r="CY47" s="161">
        <f>DB47-CX47-CZ47-DA47</f>
        <v>0</v>
      </c>
      <c r="CZ47" s="215"/>
      <c r="DA47" s="215"/>
      <c r="DB47" s="163"/>
      <c r="DC47" s="215"/>
      <c r="DD47" s="161">
        <f>DG47-DC47-DE47-DF47</f>
        <v>0</v>
      </c>
      <c r="DE47" s="215"/>
      <c r="DF47" s="215"/>
      <c r="DG47" s="163"/>
      <c r="DH47" s="215"/>
      <c r="DI47" s="161">
        <f>DL47-DH47-DJ47-DK47</f>
        <v>0</v>
      </c>
      <c r="DJ47" s="215"/>
      <c r="DK47" s="215"/>
      <c r="DL47" s="163"/>
      <c r="DM47" s="215"/>
      <c r="DN47" s="161">
        <f>DQ47-DM47-DO47-DP47</f>
        <v>0</v>
      </c>
      <c r="DO47" s="215"/>
      <c r="DP47" s="215"/>
      <c r="DQ47" s="163"/>
      <c r="DR47" s="215"/>
      <c r="DS47" s="161">
        <f>DV47-DR47-DT47-DU47</f>
        <v>0</v>
      </c>
      <c r="DT47" s="215"/>
      <c r="DU47" s="215"/>
      <c r="DV47" s="163"/>
      <c r="DW47" s="215"/>
      <c r="DX47" s="161">
        <f>EA47-DW47-DY47-DZ47</f>
        <v>0</v>
      </c>
      <c r="DY47" s="215"/>
      <c r="DZ47" s="215"/>
      <c r="EA47" s="163"/>
      <c r="EB47" s="215"/>
      <c r="EC47" s="161">
        <f>EF47-EB47-ED47-EE47</f>
        <v>0</v>
      </c>
      <c r="ED47" s="215"/>
      <c r="EE47" s="215"/>
      <c r="EF47" s="163"/>
      <c r="EG47" s="215"/>
      <c r="EH47" s="161">
        <f>EK47-EG47-EI47-EJ47</f>
        <v>0</v>
      </c>
      <c r="EI47" s="215"/>
      <c r="EJ47" s="215"/>
      <c r="EK47" s="163"/>
      <c r="EL47" s="215"/>
      <c r="EM47" s="161">
        <f>EP47-EL47-EN47-EO47</f>
        <v>0</v>
      </c>
      <c r="EN47" s="215"/>
      <c r="EO47" s="215"/>
      <c r="EP47" s="163"/>
      <c r="EQ47" s="215"/>
      <c r="ER47" s="161">
        <f>EU47-EQ47-ES47-ET47</f>
        <v>0</v>
      </c>
      <c r="ES47" s="215"/>
      <c r="ET47" s="215"/>
      <c r="EU47" s="163"/>
      <c r="EV47" s="215"/>
      <c r="EW47" s="161">
        <f>EZ47-EV47-EX47-EY47</f>
        <v>0</v>
      </c>
      <c r="EX47" s="215"/>
      <c r="EY47" s="215"/>
      <c r="EZ47" s="163"/>
      <c r="FA47" s="215"/>
      <c r="FB47" s="161">
        <f>FE47-FA47-FC47-FD47</f>
        <v>0</v>
      </c>
      <c r="FC47" s="215"/>
      <c r="FD47" s="215"/>
      <c r="FE47" s="163"/>
      <c r="FF47" s="215"/>
      <c r="FG47" s="161">
        <f>FJ47-FF47-FH47-FI47</f>
        <v>0</v>
      </c>
      <c r="FH47" s="215"/>
      <c r="FI47" s="215"/>
      <c r="FJ47" s="163"/>
      <c r="FK47" s="215"/>
      <c r="FL47" s="161">
        <f>FO47-FK47-FM47-FN47</f>
        <v>0</v>
      </c>
      <c r="FM47" s="215"/>
      <c r="FN47" s="215"/>
      <c r="FO47" s="163"/>
      <c r="FP47" s="215"/>
      <c r="FQ47" s="161">
        <f>FT47-FP47-FR47-FS47</f>
        <v>0</v>
      </c>
      <c r="FR47" s="215"/>
      <c r="FS47" s="215"/>
      <c r="FT47" s="163"/>
      <c r="FU47" s="215"/>
      <c r="FV47" s="161">
        <f>FY47-FU47-FW47-FX47</f>
        <v>0</v>
      </c>
      <c r="FW47" s="215"/>
      <c r="FX47" s="215"/>
      <c r="FY47" s="163"/>
      <c r="FZ47" s="215"/>
      <c r="GA47" s="161">
        <f>GD47-FZ47-GB47-GC47</f>
        <v>0</v>
      </c>
      <c r="GB47" s="215"/>
      <c r="GC47" s="215"/>
      <c r="GD47" s="163"/>
      <c r="GE47" s="215"/>
      <c r="GF47" s="161">
        <f>GI47-GE47-GG47-GH47</f>
        <v>0</v>
      </c>
      <c r="GG47" s="215"/>
      <c r="GH47" s="215"/>
      <c r="GI47" s="163"/>
      <c r="GJ47" s="215"/>
      <c r="GK47" s="161">
        <f>GN47-GJ47-GL47-GM47</f>
        <v>0</v>
      </c>
      <c r="GL47" s="215"/>
      <c r="GM47" s="215"/>
      <c r="GN47" s="163"/>
      <c r="GO47" s="215"/>
      <c r="GP47" s="161">
        <f>GS47-GO47-GQ47-GR47</f>
        <v>0</v>
      </c>
      <c r="GQ47" s="215"/>
      <c r="GR47" s="215"/>
      <c r="GS47" s="163"/>
      <c r="GT47" s="215"/>
      <c r="GU47" s="161">
        <f>GX47-GT47-GV47-GW47</f>
        <v>0</v>
      </c>
      <c r="GV47" s="215"/>
      <c r="GW47" s="215"/>
      <c r="GX47" s="163"/>
      <c r="GY47" s="215"/>
      <c r="GZ47" s="161">
        <f>HC47-GY47-HA47-HB47</f>
        <v>0</v>
      </c>
      <c r="HA47" s="215"/>
      <c r="HB47" s="215"/>
      <c r="HC47" s="163"/>
    </row>
    <row r="48" spans="1:211" s="35" customFormat="1" ht="15" customHeight="1">
      <c r="A48" s="126" t="s">
        <v>129</v>
      </c>
      <c r="B48" s="145">
        <f t="shared" ref="B48:AT48" si="309">IF(B47&gt;B46,"+"&amp;(B47-B46),B47-B46)</f>
        <v>0</v>
      </c>
      <c r="C48" s="145" t="e">
        <f t="shared" si="309"/>
        <v>#REF!</v>
      </c>
      <c r="D48" s="145">
        <f t="shared" si="309"/>
        <v>0</v>
      </c>
      <c r="E48" s="145">
        <f t="shared" si="309"/>
        <v>0</v>
      </c>
      <c r="F48" s="127" t="e">
        <f t="shared" si="309"/>
        <v>#REF!</v>
      </c>
      <c r="G48" s="145">
        <f t="shared" si="309"/>
        <v>0</v>
      </c>
      <c r="H48" s="145" t="e">
        <f t="shared" si="309"/>
        <v>#REF!</v>
      </c>
      <c r="I48" s="145">
        <f t="shared" si="309"/>
        <v>0</v>
      </c>
      <c r="J48" s="145">
        <f t="shared" si="309"/>
        <v>0</v>
      </c>
      <c r="K48" s="127" t="e">
        <f t="shared" si="309"/>
        <v>#REF!</v>
      </c>
      <c r="L48" s="145">
        <f t="shared" si="309"/>
        <v>0</v>
      </c>
      <c r="M48" s="145" t="e">
        <f t="shared" si="309"/>
        <v>#REF!</v>
      </c>
      <c r="N48" s="145">
        <f t="shared" si="309"/>
        <v>0</v>
      </c>
      <c r="O48" s="145">
        <f t="shared" si="309"/>
        <v>0</v>
      </c>
      <c r="P48" s="128" t="e">
        <f t="shared" si="309"/>
        <v>#REF!</v>
      </c>
      <c r="Q48" s="145">
        <f t="shared" si="309"/>
        <v>0</v>
      </c>
      <c r="R48" s="145" t="e">
        <f t="shared" si="309"/>
        <v>#REF!</v>
      </c>
      <c r="S48" s="145">
        <f t="shared" si="309"/>
        <v>0</v>
      </c>
      <c r="T48" s="145">
        <f t="shared" si="309"/>
        <v>0</v>
      </c>
      <c r="U48" s="128" t="e">
        <f t="shared" si="309"/>
        <v>#REF!</v>
      </c>
      <c r="V48" s="145">
        <f t="shared" si="309"/>
        <v>0</v>
      </c>
      <c r="W48" s="145" t="e">
        <f t="shared" si="309"/>
        <v>#REF!</v>
      </c>
      <c r="X48" s="145">
        <f t="shared" si="309"/>
        <v>0</v>
      </c>
      <c r="Y48" s="145">
        <f t="shared" si="309"/>
        <v>0</v>
      </c>
      <c r="Z48" s="128" t="e">
        <f t="shared" si="309"/>
        <v>#REF!</v>
      </c>
      <c r="AA48" s="145">
        <f t="shared" si="309"/>
        <v>0</v>
      </c>
      <c r="AB48" s="145" t="e">
        <f t="shared" si="309"/>
        <v>#REF!</v>
      </c>
      <c r="AC48" s="145">
        <f t="shared" si="309"/>
        <v>0</v>
      </c>
      <c r="AD48" s="145">
        <f t="shared" si="309"/>
        <v>0</v>
      </c>
      <c r="AE48" s="128" t="e">
        <f t="shared" si="309"/>
        <v>#REF!</v>
      </c>
      <c r="AF48" s="145">
        <f t="shared" si="309"/>
        <v>0</v>
      </c>
      <c r="AG48" s="145" t="e">
        <f t="shared" si="309"/>
        <v>#REF!</v>
      </c>
      <c r="AH48" s="145">
        <f t="shared" si="309"/>
        <v>0</v>
      </c>
      <c r="AI48" s="145">
        <f t="shared" si="309"/>
        <v>0</v>
      </c>
      <c r="AJ48" s="128" t="e">
        <f t="shared" si="309"/>
        <v>#REF!</v>
      </c>
      <c r="AK48" s="145">
        <f t="shared" si="309"/>
        <v>0</v>
      </c>
      <c r="AL48" s="145" t="e">
        <f t="shared" si="309"/>
        <v>#REF!</v>
      </c>
      <c r="AM48" s="145">
        <f t="shared" si="309"/>
        <v>0</v>
      </c>
      <c r="AN48" s="145">
        <f t="shared" si="309"/>
        <v>0</v>
      </c>
      <c r="AO48" s="128" t="e">
        <f t="shared" si="309"/>
        <v>#REF!</v>
      </c>
      <c r="AP48" s="145">
        <f t="shared" si="309"/>
        <v>0</v>
      </c>
      <c r="AQ48" s="145" t="e">
        <f t="shared" si="309"/>
        <v>#REF!</v>
      </c>
      <c r="AR48" s="145">
        <f t="shared" si="309"/>
        <v>0</v>
      </c>
      <c r="AS48" s="145">
        <f t="shared" si="309"/>
        <v>0</v>
      </c>
      <c r="AT48" s="127" t="e">
        <f t="shared" si="309"/>
        <v>#REF!</v>
      </c>
      <c r="AU48" s="145">
        <f t="shared" ref="AU48:BZ48" si="310">IF(AU47&gt;AU46,"+"&amp;(AU47-AU46),AU47-AU46)</f>
        <v>0</v>
      </c>
      <c r="AV48" s="145" t="e">
        <f t="shared" si="310"/>
        <v>#REF!</v>
      </c>
      <c r="AW48" s="145">
        <f t="shared" si="310"/>
        <v>0</v>
      </c>
      <c r="AX48" s="145">
        <f t="shared" si="310"/>
        <v>0</v>
      </c>
      <c r="AY48" s="128" t="e">
        <f t="shared" si="310"/>
        <v>#REF!</v>
      </c>
      <c r="AZ48" s="145">
        <f t="shared" si="310"/>
        <v>0</v>
      </c>
      <c r="BA48" s="145" t="e">
        <f t="shared" si="310"/>
        <v>#REF!</v>
      </c>
      <c r="BB48" s="145">
        <f t="shared" si="310"/>
        <v>0</v>
      </c>
      <c r="BC48" s="145">
        <f t="shared" si="310"/>
        <v>0</v>
      </c>
      <c r="BD48" s="128" t="e">
        <f t="shared" si="310"/>
        <v>#REF!</v>
      </c>
      <c r="BE48" s="145">
        <f t="shared" si="310"/>
        <v>0</v>
      </c>
      <c r="BF48" s="145" t="e">
        <f t="shared" si="310"/>
        <v>#REF!</v>
      </c>
      <c r="BG48" s="145">
        <f t="shared" si="310"/>
        <v>0</v>
      </c>
      <c r="BH48" s="145">
        <f t="shared" si="310"/>
        <v>0</v>
      </c>
      <c r="BI48" s="128" t="e">
        <f t="shared" si="310"/>
        <v>#REF!</v>
      </c>
      <c r="BJ48" s="145">
        <f t="shared" si="310"/>
        <v>0</v>
      </c>
      <c r="BK48" s="145">
        <f t="shared" si="310"/>
        <v>0</v>
      </c>
      <c r="BL48" s="145">
        <f t="shared" si="310"/>
        <v>0</v>
      </c>
      <c r="BM48" s="145">
        <f t="shared" si="310"/>
        <v>0</v>
      </c>
      <c r="BN48" s="128">
        <f t="shared" si="310"/>
        <v>0</v>
      </c>
      <c r="BO48" s="145">
        <f t="shared" si="310"/>
        <v>0</v>
      </c>
      <c r="BP48" s="145" t="e">
        <f t="shared" si="310"/>
        <v>#REF!</v>
      </c>
      <c r="BQ48" s="145">
        <f t="shared" si="310"/>
        <v>0</v>
      </c>
      <c r="BR48" s="145">
        <f t="shared" si="310"/>
        <v>0</v>
      </c>
      <c r="BS48" s="128" t="e">
        <f t="shared" si="310"/>
        <v>#REF!</v>
      </c>
      <c r="BT48" s="145">
        <f t="shared" si="310"/>
        <v>0</v>
      </c>
      <c r="BU48" s="145" t="e">
        <f t="shared" si="310"/>
        <v>#REF!</v>
      </c>
      <c r="BV48" s="145">
        <f t="shared" si="310"/>
        <v>0</v>
      </c>
      <c r="BW48" s="145">
        <f t="shared" si="310"/>
        <v>0</v>
      </c>
      <c r="BX48" s="128" t="e">
        <f t="shared" si="310"/>
        <v>#REF!</v>
      </c>
      <c r="BY48" s="145">
        <f t="shared" si="310"/>
        <v>0</v>
      </c>
      <c r="BZ48" s="145" t="e">
        <f t="shared" si="310"/>
        <v>#REF!</v>
      </c>
      <c r="CA48" s="145">
        <f t="shared" ref="CA48:DF48" si="311">IF(CA47&gt;CA46,"+"&amp;(CA47-CA46),CA47-CA46)</f>
        <v>0</v>
      </c>
      <c r="CB48" s="145">
        <f t="shared" si="311"/>
        <v>0</v>
      </c>
      <c r="CC48" s="128" t="e">
        <f t="shared" si="311"/>
        <v>#REF!</v>
      </c>
      <c r="CD48" s="145">
        <f t="shared" si="311"/>
        <v>0</v>
      </c>
      <c r="CE48" s="145">
        <f t="shared" si="311"/>
        <v>0</v>
      </c>
      <c r="CF48" s="145">
        <f t="shared" si="311"/>
        <v>0</v>
      </c>
      <c r="CG48" s="145">
        <f t="shared" si="311"/>
        <v>0</v>
      </c>
      <c r="CH48" s="128">
        <f t="shared" si="311"/>
        <v>0</v>
      </c>
      <c r="CI48" s="145">
        <f t="shared" si="311"/>
        <v>0</v>
      </c>
      <c r="CJ48" s="145">
        <f t="shared" si="311"/>
        <v>0</v>
      </c>
      <c r="CK48" s="145">
        <f t="shared" si="311"/>
        <v>0</v>
      </c>
      <c r="CL48" s="145">
        <f t="shared" si="311"/>
        <v>0</v>
      </c>
      <c r="CM48" s="128">
        <f t="shared" si="311"/>
        <v>0</v>
      </c>
      <c r="CN48" s="145">
        <f t="shared" si="311"/>
        <v>0</v>
      </c>
      <c r="CO48" s="145">
        <f t="shared" si="311"/>
        <v>0</v>
      </c>
      <c r="CP48" s="145">
        <f t="shared" si="311"/>
        <v>0</v>
      </c>
      <c r="CQ48" s="145">
        <f t="shared" si="311"/>
        <v>0</v>
      </c>
      <c r="CR48" s="128">
        <f t="shared" si="311"/>
        <v>0</v>
      </c>
      <c r="CS48" s="145">
        <f t="shared" si="311"/>
        <v>0</v>
      </c>
      <c r="CT48" s="145">
        <f t="shared" si="311"/>
        <v>0</v>
      </c>
      <c r="CU48" s="145">
        <f t="shared" si="311"/>
        <v>0</v>
      </c>
      <c r="CV48" s="145">
        <f t="shared" si="311"/>
        <v>0</v>
      </c>
      <c r="CW48" s="128">
        <f t="shared" si="311"/>
        <v>0</v>
      </c>
      <c r="CX48" s="145">
        <f t="shared" si="311"/>
        <v>0</v>
      </c>
      <c r="CY48" s="145">
        <f t="shared" si="311"/>
        <v>0</v>
      </c>
      <c r="CZ48" s="145">
        <f t="shared" si="311"/>
        <v>0</v>
      </c>
      <c r="DA48" s="145">
        <f t="shared" si="311"/>
        <v>0</v>
      </c>
      <c r="DB48" s="128">
        <f t="shared" si="311"/>
        <v>0</v>
      </c>
      <c r="DC48" s="145">
        <f t="shared" si="311"/>
        <v>0</v>
      </c>
      <c r="DD48" s="145">
        <f t="shared" si="311"/>
        <v>0</v>
      </c>
      <c r="DE48" s="145">
        <f t="shared" si="311"/>
        <v>0</v>
      </c>
      <c r="DF48" s="145">
        <f t="shared" si="311"/>
        <v>0</v>
      </c>
      <c r="DG48" s="128">
        <f t="shared" ref="DG48:EL48" si="312">IF(DG47&gt;DG46,"+"&amp;(DG47-DG46),DG47-DG46)</f>
        <v>0</v>
      </c>
      <c r="DH48" s="145">
        <f t="shared" si="312"/>
        <v>0</v>
      </c>
      <c r="DI48" s="145">
        <f t="shared" si="312"/>
        <v>0</v>
      </c>
      <c r="DJ48" s="145">
        <f t="shared" si="312"/>
        <v>0</v>
      </c>
      <c r="DK48" s="145">
        <f t="shared" si="312"/>
        <v>0</v>
      </c>
      <c r="DL48" s="128">
        <f t="shared" si="312"/>
        <v>0</v>
      </c>
      <c r="DM48" s="145">
        <f t="shared" si="312"/>
        <v>0</v>
      </c>
      <c r="DN48" s="145">
        <f t="shared" si="312"/>
        <v>0</v>
      </c>
      <c r="DO48" s="145">
        <f t="shared" si="312"/>
        <v>0</v>
      </c>
      <c r="DP48" s="145">
        <f t="shared" si="312"/>
        <v>0</v>
      </c>
      <c r="DQ48" s="128">
        <f t="shared" si="312"/>
        <v>0</v>
      </c>
      <c r="DR48" s="145">
        <f t="shared" si="312"/>
        <v>0</v>
      </c>
      <c r="DS48" s="145">
        <f t="shared" si="312"/>
        <v>0</v>
      </c>
      <c r="DT48" s="145">
        <f t="shared" si="312"/>
        <v>0</v>
      </c>
      <c r="DU48" s="145">
        <f t="shared" si="312"/>
        <v>0</v>
      </c>
      <c r="DV48" s="128">
        <f t="shared" si="312"/>
        <v>0</v>
      </c>
      <c r="DW48" s="145">
        <f t="shared" si="312"/>
        <v>0</v>
      </c>
      <c r="DX48" s="145">
        <f t="shared" si="312"/>
        <v>0</v>
      </c>
      <c r="DY48" s="145">
        <f t="shared" si="312"/>
        <v>0</v>
      </c>
      <c r="DZ48" s="145">
        <f t="shared" si="312"/>
        <v>0</v>
      </c>
      <c r="EA48" s="128">
        <f t="shared" si="312"/>
        <v>0</v>
      </c>
      <c r="EB48" s="145">
        <f t="shared" si="312"/>
        <v>0</v>
      </c>
      <c r="EC48" s="145">
        <f t="shared" si="312"/>
        <v>0</v>
      </c>
      <c r="ED48" s="145">
        <f t="shared" si="312"/>
        <v>0</v>
      </c>
      <c r="EE48" s="145">
        <f t="shared" si="312"/>
        <v>0</v>
      </c>
      <c r="EF48" s="128">
        <f t="shared" si="312"/>
        <v>0</v>
      </c>
      <c r="EG48" s="145">
        <f t="shared" si="312"/>
        <v>0</v>
      </c>
      <c r="EH48" s="145">
        <f t="shared" si="312"/>
        <v>0</v>
      </c>
      <c r="EI48" s="145">
        <f t="shared" si="312"/>
        <v>0</v>
      </c>
      <c r="EJ48" s="145">
        <f t="shared" si="312"/>
        <v>0</v>
      </c>
      <c r="EK48" s="128">
        <f t="shared" si="312"/>
        <v>0</v>
      </c>
      <c r="EL48" s="145">
        <f t="shared" si="312"/>
        <v>0</v>
      </c>
      <c r="EM48" s="145">
        <f t="shared" ref="EM48:FR48" si="313">IF(EM47&gt;EM46,"+"&amp;(EM47-EM46),EM47-EM46)</f>
        <v>0</v>
      </c>
      <c r="EN48" s="145">
        <f t="shared" si="313"/>
        <v>0</v>
      </c>
      <c r="EO48" s="145">
        <f t="shared" si="313"/>
        <v>0</v>
      </c>
      <c r="EP48" s="128">
        <f t="shared" si="313"/>
        <v>0</v>
      </c>
      <c r="EQ48" s="145">
        <f t="shared" si="313"/>
        <v>0</v>
      </c>
      <c r="ER48" s="145">
        <f t="shared" si="313"/>
        <v>0</v>
      </c>
      <c r="ES48" s="145">
        <f t="shared" si="313"/>
        <v>0</v>
      </c>
      <c r="ET48" s="145">
        <f t="shared" si="313"/>
        <v>0</v>
      </c>
      <c r="EU48" s="128">
        <f t="shared" si="313"/>
        <v>0</v>
      </c>
      <c r="EV48" s="145">
        <f t="shared" si="313"/>
        <v>0</v>
      </c>
      <c r="EW48" s="145">
        <f t="shared" si="313"/>
        <v>0</v>
      </c>
      <c r="EX48" s="145">
        <f t="shared" si="313"/>
        <v>0</v>
      </c>
      <c r="EY48" s="145">
        <f t="shared" si="313"/>
        <v>0</v>
      </c>
      <c r="EZ48" s="128">
        <f t="shared" si="313"/>
        <v>0</v>
      </c>
      <c r="FA48" s="145">
        <f t="shared" si="313"/>
        <v>0</v>
      </c>
      <c r="FB48" s="145">
        <f t="shared" si="313"/>
        <v>0</v>
      </c>
      <c r="FC48" s="145">
        <f t="shared" si="313"/>
        <v>0</v>
      </c>
      <c r="FD48" s="145">
        <f t="shared" si="313"/>
        <v>0</v>
      </c>
      <c r="FE48" s="128">
        <f t="shared" si="313"/>
        <v>0</v>
      </c>
      <c r="FF48" s="145">
        <f t="shared" si="313"/>
        <v>0</v>
      </c>
      <c r="FG48" s="145">
        <f t="shared" si="313"/>
        <v>0</v>
      </c>
      <c r="FH48" s="145">
        <f t="shared" si="313"/>
        <v>0</v>
      </c>
      <c r="FI48" s="145">
        <f t="shared" si="313"/>
        <v>0</v>
      </c>
      <c r="FJ48" s="128">
        <f t="shared" si="313"/>
        <v>0</v>
      </c>
      <c r="FK48" s="145">
        <f t="shared" si="313"/>
        <v>0</v>
      </c>
      <c r="FL48" s="145">
        <f t="shared" si="313"/>
        <v>0</v>
      </c>
      <c r="FM48" s="145">
        <f t="shared" si="313"/>
        <v>0</v>
      </c>
      <c r="FN48" s="145">
        <f t="shared" si="313"/>
        <v>0</v>
      </c>
      <c r="FO48" s="128">
        <f t="shared" si="313"/>
        <v>0</v>
      </c>
      <c r="FP48" s="145">
        <f t="shared" si="313"/>
        <v>0</v>
      </c>
      <c r="FQ48" s="145">
        <f t="shared" si="313"/>
        <v>0</v>
      </c>
      <c r="FR48" s="145">
        <f t="shared" si="313"/>
        <v>0</v>
      </c>
      <c r="FS48" s="145">
        <f t="shared" ref="FS48:GX48" si="314">IF(FS47&gt;FS46,"+"&amp;(FS47-FS46),FS47-FS46)</f>
        <v>0</v>
      </c>
      <c r="FT48" s="128">
        <f t="shared" si="314"/>
        <v>0</v>
      </c>
      <c r="FU48" s="145">
        <f t="shared" si="314"/>
        <v>0</v>
      </c>
      <c r="FV48" s="145">
        <f t="shared" si="314"/>
        <v>0</v>
      </c>
      <c r="FW48" s="145">
        <f t="shared" si="314"/>
        <v>0</v>
      </c>
      <c r="FX48" s="145">
        <f t="shared" si="314"/>
        <v>0</v>
      </c>
      <c r="FY48" s="128">
        <f t="shared" si="314"/>
        <v>0</v>
      </c>
      <c r="FZ48" s="145">
        <f t="shared" si="314"/>
        <v>0</v>
      </c>
      <c r="GA48" s="145">
        <f t="shared" si="314"/>
        <v>0</v>
      </c>
      <c r="GB48" s="145">
        <f t="shared" si="314"/>
        <v>0</v>
      </c>
      <c r="GC48" s="145">
        <f t="shared" si="314"/>
        <v>0</v>
      </c>
      <c r="GD48" s="128">
        <f t="shared" si="314"/>
        <v>0</v>
      </c>
      <c r="GE48" s="145">
        <f t="shared" si="314"/>
        <v>0</v>
      </c>
      <c r="GF48" s="145">
        <f t="shared" si="314"/>
        <v>0</v>
      </c>
      <c r="GG48" s="145">
        <f t="shared" si="314"/>
        <v>0</v>
      </c>
      <c r="GH48" s="145">
        <f t="shared" si="314"/>
        <v>0</v>
      </c>
      <c r="GI48" s="128">
        <f t="shared" si="314"/>
        <v>0</v>
      </c>
      <c r="GJ48" s="145">
        <f t="shared" si="314"/>
        <v>0</v>
      </c>
      <c r="GK48" s="145">
        <f t="shared" si="314"/>
        <v>0</v>
      </c>
      <c r="GL48" s="145">
        <f t="shared" si="314"/>
        <v>0</v>
      </c>
      <c r="GM48" s="145">
        <f t="shared" si="314"/>
        <v>0</v>
      </c>
      <c r="GN48" s="128">
        <f t="shared" si="314"/>
        <v>0</v>
      </c>
      <c r="GO48" s="145">
        <f t="shared" si="314"/>
        <v>0</v>
      </c>
      <c r="GP48" s="145">
        <f t="shared" si="314"/>
        <v>0</v>
      </c>
      <c r="GQ48" s="145">
        <f t="shared" si="314"/>
        <v>0</v>
      </c>
      <c r="GR48" s="145">
        <f t="shared" si="314"/>
        <v>0</v>
      </c>
      <c r="GS48" s="128">
        <f t="shared" si="314"/>
        <v>0</v>
      </c>
      <c r="GT48" s="145">
        <f t="shared" si="314"/>
        <v>0</v>
      </c>
      <c r="GU48" s="145">
        <f t="shared" si="314"/>
        <v>0</v>
      </c>
      <c r="GV48" s="145">
        <f t="shared" si="314"/>
        <v>0</v>
      </c>
      <c r="GW48" s="145">
        <f t="shared" si="314"/>
        <v>0</v>
      </c>
      <c r="GX48" s="128">
        <f t="shared" si="314"/>
        <v>0</v>
      </c>
      <c r="GY48" s="145">
        <f>IF(GY47&gt;GY46,"+"&amp;(GY47-GY46),GY47-GY46)</f>
        <v>0</v>
      </c>
      <c r="GZ48" s="145">
        <f>IF(GZ47&gt;GZ46,"+"&amp;(GZ47-GZ46),GZ47-GZ46)</f>
        <v>0</v>
      </c>
      <c r="HA48" s="145">
        <f>IF(HA47&gt;HA46,"+"&amp;(HA47-HA46),HA47-HA46)</f>
        <v>0</v>
      </c>
      <c r="HB48" s="145">
        <f>IF(HB47&gt;HB46,"+"&amp;(HB47-HB46),HB47-HB46)</f>
        <v>0</v>
      </c>
      <c r="HC48" s="128">
        <f>IF(HC47&gt;HC46,"+"&amp;(HC47-HC46),HC47-HC46)</f>
        <v>0</v>
      </c>
    </row>
    <row r="49" spans="1:211" s="132" customFormat="1" ht="15" customHeight="1">
      <c r="A49" s="146" t="s">
        <v>18</v>
      </c>
      <c r="B49" s="147" t="str">
        <f t="shared" ref="B49:AT49" si="315">IF(B46&lt;&gt;0,ROUND(B47*100/B46,1)," ")</f>
        <v xml:space="preserve"> </v>
      </c>
      <c r="C49" s="147" t="e">
        <f t="shared" si="315"/>
        <v>#REF!</v>
      </c>
      <c r="D49" s="147" t="str">
        <f t="shared" si="315"/>
        <v xml:space="preserve"> </v>
      </c>
      <c r="E49" s="147" t="str">
        <f t="shared" si="315"/>
        <v xml:space="preserve"> </v>
      </c>
      <c r="F49" s="148" t="e">
        <f t="shared" si="315"/>
        <v>#REF!</v>
      </c>
      <c r="G49" s="147" t="str">
        <f t="shared" si="315"/>
        <v xml:space="preserve"> </v>
      </c>
      <c r="H49" s="147" t="e">
        <f t="shared" si="315"/>
        <v>#REF!</v>
      </c>
      <c r="I49" s="147" t="str">
        <f t="shared" si="315"/>
        <v xml:space="preserve"> </v>
      </c>
      <c r="J49" s="147" t="str">
        <f t="shared" si="315"/>
        <v xml:space="preserve"> </v>
      </c>
      <c r="K49" s="148" t="e">
        <f t="shared" si="315"/>
        <v>#REF!</v>
      </c>
      <c r="L49" s="147" t="str">
        <f t="shared" si="315"/>
        <v xml:space="preserve"> </v>
      </c>
      <c r="M49" s="147" t="str">
        <f t="shared" si="315"/>
        <v xml:space="preserve"> </v>
      </c>
      <c r="N49" s="147" t="str">
        <f t="shared" si="315"/>
        <v xml:space="preserve"> </v>
      </c>
      <c r="O49" s="147" t="str">
        <f t="shared" si="315"/>
        <v xml:space="preserve"> </v>
      </c>
      <c r="P49" s="149" t="str">
        <f t="shared" si="315"/>
        <v xml:space="preserve"> </v>
      </c>
      <c r="Q49" s="147" t="str">
        <f t="shared" si="315"/>
        <v xml:space="preserve"> </v>
      </c>
      <c r="R49" s="147" t="e">
        <f t="shared" si="315"/>
        <v>#REF!</v>
      </c>
      <c r="S49" s="147" t="str">
        <f t="shared" si="315"/>
        <v xml:space="preserve"> </v>
      </c>
      <c r="T49" s="147" t="str">
        <f t="shared" si="315"/>
        <v xml:space="preserve"> </v>
      </c>
      <c r="U49" s="149" t="e">
        <f t="shared" si="315"/>
        <v>#REF!</v>
      </c>
      <c r="V49" s="147" t="str">
        <f t="shared" si="315"/>
        <v xml:space="preserve"> </v>
      </c>
      <c r="W49" s="147" t="str">
        <f t="shared" si="315"/>
        <v xml:space="preserve"> </v>
      </c>
      <c r="X49" s="147" t="str">
        <f t="shared" si="315"/>
        <v xml:space="preserve"> </v>
      </c>
      <c r="Y49" s="147" t="str">
        <f t="shared" si="315"/>
        <v xml:space="preserve"> </v>
      </c>
      <c r="Z49" s="149" t="str">
        <f t="shared" si="315"/>
        <v xml:space="preserve"> </v>
      </c>
      <c r="AA49" s="147" t="str">
        <f t="shared" si="315"/>
        <v xml:space="preserve"> </v>
      </c>
      <c r="AB49" s="147" t="str">
        <f t="shared" si="315"/>
        <v xml:space="preserve"> </v>
      </c>
      <c r="AC49" s="147" t="str">
        <f t="shared" si="315"/>
        <v xml:space="preserve"> </v>
      </c>
      <c r="AD49" s="147" t="str">
        <f t="shared" si="315"/>
        <v xml:space="preserve"> </v>
      </c>
      <c r="AE49" s="149" t="str">
        <f t="shared" si="315"/>
        <v xml:space="preserve"> </v>
      </c>
      <c r="AF49" s="147" t="str">
        <f t="shared" si="315"/>
        <v xml:space="preserve"> </v>
      </c>
      <c r="AG49" s="147" t="str">
        <f t="shared" si="315"/>
        <v xml:space="preserve"> </v>
      </c>
      <c r="AH49" s="147" t="str">
        <f t="shared" si="315"/>
        <v xml:space="preserve"> </v>
      </c>
      <c r="AI49" s="147" t="str">
        <f t="shared" si="315"/>
        <v xml:space="preserve"> </v>
      </c>
      <c r="AJ49" s="149" t="str">
        <f t="shared" si="315"/>
        <v xml:space="preserve"> </v>
      </c>
      <c r="AK49" s="147" t="str">
        <f t="shared" si="315"/>
        <v xml:space="preserve"> </v>
      </c>
      <c r="AL49" s="147" t="e">
        <f t="shared" si="315"/>
        <v>#REF!</v>
      </c>
      <c r="AM49" s="147" t="str">
        <f t="shared" si="315"/>
        <v xml:space="preserve"> </v>
      </c>
      <c r="AN49" s="147" t="str">
        <f t="shared" si="315"/>
        <v xml:space="preserve"> </v>
      </c>
      <c r="AO49" s="149" t="e">
        <f t="shared" si="315"/>
        <v>#REF!</v>
      </c>
      <c r="AP49" s="147" t="str">
        <f t="shared" si="315"/>
        <v xml:space="preserve"> </v>
      </c>
      <c r="AQ49" s="147" t="str">
        <f t="shared" si="315"/>
        <v xml:space="preserve"> </v>
      </c>
      <c r="AR49" s="147" t="str">
        <f t="shared" si="315"/>
        <v xml:space="preserve"> </v>
      </c>
      <c r="AS49" s="147" t="str">
        <f t="shared" si="315"/>
        <v xml:space="preserve"> </v>
      </c>
      <c r="AT49" s="148" t="str">
        <f t="shared" si="315"/>
        <v xml:space="preserve"> </v>
      </c>
      <c r="AU49" s="147" t="str">
        <f t="shared" ref="AU49:BZ49" si="316">IF(AU46&lt;&gt;0,ROUND(AU47*100/AU46,1)," ")</f>
        <v xml:space="preserve"> </v>
      </c>
      <c r="AV49" s="147" t="str">
        <f t="shared" si="316"/>
        <v xml:space="preserve"> </v>
      </c>
      <c r="AW49" s="147" t="str">
        <f t="shared" si="316"/>
        <v xml:space="preserve"> </v>
      </c>
      <c r="AX49" s="147" t="str">
        <f t="shared" si="316"/>
        <v xml:space="preserve"> </v>
      </c>
      <c r="AY49" s="149" t="str">
        <f t="shared" si="316"/>
        <v xml:space="preserve"> </v>
      </c>
      <c r="AZ49" s="147" t="str">
        <f t="shared" si="316"/>
        <v xml:space="preserve"> </v>
      </c>
      <c r="BA49" s="147" t="str">
        <f t="shared" si="316"/>
        <v xml:space="preserve"> </v>
      </c>
      <c r="BB49" s="147" t="str">
        <f t="shared" si="316"/>
        <v xml:space="preserve"> </v>
      </c>
      <c r="BC49" s="147" t="str">
        <f t="shared" si="316"/>
        <v xml:space="preserve"> </v>
      </c>
      <c r="BD49" s="149" t="str">
        <f t="shared" si="316"/>
        <v xml:space="preserve"> </v>
      </c>
      <c r="BE49" s="147" t="str">
        <f t="shared" si="316"/>
        <v xml:space="preserve"> </v>
      </c>
      <c r="BF49" s="147" t="str">
        <f t="shared" si="316"/>
        <v xml:space="preserve"> </v>
      </c>
      <c r="BG49" s="147" t="str">
        <f t="shared" si="316"/>
        <v xml:space="preserve"> </v>
      </c>
      <c r="BH49" s="147" t="str">
        <f t="shared" si="316"/>
        <v xml:space="preserve"> </v>
      </c>
      <c r="BI49" s="149" t="str">
        <f t="shared" si="316"/>
        <v xml:space="preserve"> </v>
      </c>
      <c r="BJ49" s="147" t="str">
        <f t="shared" si="316"/>
        <v xml:space="preserve"> </v>
      </c>
      <c r="BK49" s="147" t="str">
        <f t="shared" si="316"/>
        <v xml:space="preserve"> </v>
      </c>
      <c r="BL49" s="147" t="str">
        <f t="shared" si="316"/>
        <v xml:space="preserve"> </v>
      </c>
      <c r="BM49" s="147" t="str">
        <f t="shared" si="316"/>
        <v xml:space="preserve"> </v>
      </c>
      <c r="BN49" s="149" t="str">
        <f t="shared" si="316"/>
        <v xml:space="preserve"> </v>
      </c>
      <c r="BO49" s="147" t="str">
        <f t="shared" si="316"/>
        <v xml:space="preserve"> </v>
      </c>
      <c r="BP49" s="147" t="str">
        <f t="shared" si="316"/>
        <v xml:space="preserve"> </v>
      </c>
      <c r="BQ49" s="147" t="str">
        <f t="shared" si="316"/>
        <v xml:space="preserve"> </v>
      </c>
      <c r="BR49" s="147" t="str">
        <f t="shared" si="316"/>
        <v xml:space="preserve"> </v>
      </c>
      <c r="BS49" s="149" t="str">
        <f t="shared" si="316"/>
        <v xml:space="preserve"> </v>
      </c>
      <c r="BT49" s="147" t="str">
        <f t="shared" si="316"/>
        <v xml:space="preserve"> </v>
      </c>
      <c r="BU49" s="147" t="str">
        <f t="shared" si="316"/>
        <v xml:space="preserve"> </v>
      </c>
      <c r="BV49" s="147" t="str">
        <f t="shared" si="316"/>
        <v xml:space="preserve"> </v>
      </c>
      <c r="BW49" s="147" t="str">
        <f t="shared" si="316"/>
        <v xml:space="preserve"> </v>
      </c>
      <c r="BX49" s="149" t="str">
        <f t="shared" si="316"/>
        <v xml:space="preserve"> </v>
      </c>
      <c r="BY49" s="147" t="str">
        <f t="shared" si="316"/>
        <v xml:space="preserve"> </v>
      </c>
      <c r="BZ49" s="147" t="str">
        <f t="shared" si="316"/>
        <v xml:space="preserve"> </v>
      </c>
      <c r="CA49" s="147" t="str">
        <f t="shared" ref="CA49:DF49" si="317">IF(CA46&lt;&gt;0,ROUND(CA47*100/CA46,1)," ")</f>
        <v xml:space="preserve"> </v>
      </c>
      <c r="CB49" s="147" t="str">
        <f t="shared" si="317"/>
        <v xml:space="preserve"> </v>
      </c>
      <c r="CC49" s="149" t="str">
        <f t="shared" si="317"/>
        <v xml:space="preserve"> </v>
      </c>
      <c r="CD49" s="147" t="str">
        <f t="shared" si="317"/>
        <v xml:space="preserve"> </v>
      </c>
      <c r="CE49" s="147" t="str">
        <f t="shared" si="317"/>
        <v xml:space="preserve"> </v>
      </c>
      <c r="CF49" s="147" t="str">
        <f t="shared" si="317"/>
        <v xml:space="preserve"> </v>
      </c>
      <c r="CG49" s="147" t="str">
        <f t="shared" si="317"/>
        <v xml:space="preserve"> </v>
      </c>
      <c r="CH49" s="149" t="str">
        <f t="shared" si="317"/>
        <v xml:space="preserve"> </v>
      </c>
      <c r="CI49" s="147" t="str">
        <f t="shared" si="317"/>
        <v xml:space="preserve"> </v>
      </c>
      <c r="CJ49" s="147" t="str">
        <f t="shared" si="317"/>
        <v xml:space="preserve"> </v>
      </c>
      <c r="CK49" s="147" t="str">
        <f t="shared" si="317"/>
        <v xml:space="preserve"> </v>
      </c>
      <c r="CL49" s="147" t="str">
        <f t="shared" si="317"/>
        <v xml:space="preserve"> </v>
      </c>
      <c r="CM49" s="149" t="str">
        <f t="shared" si="317"/>
        <v xml:space="preserve"> </v>
      </c>
      <c r="CN49" s="147" t="str">
        <f t="shared" si="317"/>
        <v xml:space="preserve"> </v>
      </c>
      <c r="CO49" s="147" t="str">
        <f t="shared" si="317"/>
        <v xml:space="preserve"> </v>
      </c>
      <c r="CP49" s="147" t="str">
        <f t="shared" si="317"/>
        <v xml:space="preserve"> </v>
      </c>
      <c r="CQ49" s="147" t="str">
        <f t="shared" si="317"/>
        <v xml:space="preserve"> </v>
      </c>
      <c r="CR49" s="149" t="str">
        <f t="shared" si="317"/>
        <v xml:space="preserve"> </v>
      </c>
      <c r="CS49" s="147" t="str">
        <f t="shared" si="317"/>
        <v xml:space="preserve"> </v>
      </c>
      <c r="CT49" s="147" t="str">
        <f t="shared" si="317"/>
        <v xml:space="preserve"> </v>
      </c>
      <c r="CU49" s="147" t="str">
        <f t="shared" si="317"/>
        <v xml:space="preserve"> </v>
      </c>
      <c r="CV49" s="147" t="str">
        <f t="shared" si="317"/>
        <v xml:space="preserve"> </v>
      </c>
      <c r="CW49" s="149" t="str">
        <f t="shared" si="317"/>
        <v xml:space="preserve"> </v>
      </c>
      <c r="CX49" s="147" t="str">
        <f t="shared" si="317"/>
        <v xml:space="preserve"> </v>
      </c>
      <c r="CY49" s="147" t="str">
        <f t="shared" si="317"/>
        <v xml:space="preserve"> </v>
      </c>
      <c r="CZ49" s="147" t="str">
        <f t="shared" si="317"/>
        <v xml:space="preserve"> </v>
      </c>
      <c r="DA49" s="147" t="str">
        <f t="shared" si="317"/>
        <v xml:space="preserve"> </v>
      </c>
      <c r="DB49" s="149" t="str">
        <f t="shared" si="317"/>
        <v xml:space="preserve"> </v>
      </c>
      <c r="DC49" s="147" t="str">
        <f t="shared" si="317"/>
        <v xml:space="preserve"> </v>
      </c>
      <c r="DD49" s="147" t="str">
        <f t="shared" si="317"/>
        <v xml:space="preserve"> </v>
      </c>
      <c r="DE49" s="147" t="str">
        <f t="shared" si="317"/>
        <v xml:space="preserve"> </v>
      </c>
      <c r="DF49" s="147" t="str">
        <f t="shared" si="317"/>
        <v xml:space="preserve"> </v>
      </c>
      <c r="DG49" s="149" t="str">
        <f t="shared" ref="DG49:EL49" si="318">IF(DG46&lt;&gt;0,ROUND(DG47*100/DG46,1)," ")</f>
        <v xml:space="preserve"> </v>
      </c>
      <c r="DH49" s="147" t="str">
        <f t="shared" si="318"/>
        <v xml:space="preserve"> </v>
      </c>
      <c r="DI49" s="147" t="str">
        <f t="shared" si="318"/>
        <v xml:space="preserve"> </v>
      </c>
      <c r="DJ49" s="147" t="str">
        <f t="shared" si="318"/>
        <v xml:space="preserve"> </v>
      </c>
      <c r="DK49" s="147" t="str">
        <f t="shared" si="318"/>
        <v xml:space="preserve"> </v>
      </c>
      <c r="DL49" s="149" t="str">
        <f t="shared" si="318"/>
        <v xml:space="preserve"> </v>
      </c>
      <c r="DM49" s="147" t="str">
        <f t="shared" si="318"/>
        <v xml:space="preserve"> </v>
      </c>
      <c r="DN49" s="147" t="str">
        <f t="shared" si="318"/>
        <v xml:space="preserve"> </v>
      </c>
      <c r="DO49" s="147" t="str">
        <f t="shared" si="318"/>
        <v xml:space="preserve"> </v>
      </c>
      <c r="DP49" s="147" t="str">
        <f t="shared" si="318"/>
        <v xml:space="preserve"> </v>
      </c>
      <c r="DQ49" s="149" t="str">
        <f t="shared" si="318"/>
        <v xml:space="preserve"> </v>
      </c>
      <c r="DR49" s="147" t="str">
        <f t="shared" si="318"/>
        <v xml:space="preserve"> </v>
      </c>
      <c r="DS49" s="147" t="str">
        <f t="shared" si="318"/>
        <v xml:space="preserve"> </v>
      </c>
      <c r="DT49" s="147" t="str">
        <f t="shared" si="318"/>
        <v xml:space="preserve"> </v>
      </c>
      <c r="DU49" s="147" t="str">
        <f t="shared" si="318"/>
        <v xml:space="preserve"> </v>
      </c>
      <c r="DV49" s="149" t="str">
        <f t="shared" si="318"/>
        <v xml:space="preserve"> </v>
      </c>
      <c r="DW49" s="147" t="str">
        <f t="shared" si="318"/>
        <v xml:space="preserve"> </v>
      </c>
      <c r="DX49" s="147" t="str">
        <f t="shared" si="318"/>
        <v xml:space="preserve"> </v>
      </c>
      <c r="DY49" s="147" t="str">
        <f t="shared" si="318"/>
        <v xml:space="preserve"> </v>
      </c>
      <c r="DZ49" s="147" t="str">
        <f t="shared" si="318"/>
        <v xml:space="preserve"> </v>
      </c>
      <c r="EA49" s="149" t="str">
        <f t="shared" si="318"/>
        <v xml:space="preserve"> </v>
      </c>
      <c r="EB49" s="147" t="str">
        <f t="shared" si="318"/>
        <v xml:space="preserve"> </v>
      </c>
      <c r="EC49" s="147" t="str">
        <f t="shared" si="318"/>
        <v xml:space="preserve"> </v>
      </c>
      <c r="ED49" s="147" t="str">
        <f t="shared" si="318"/>
        <v xml:space="preserve"> </v>
      </c>
      <c r="EE49" s="147" t="str">
        <f t="shared" si="318"/>
        <v xml:space="preserve"> </v>
      </c>
      <c r="EF49" s="149" t="str">
        <f t="shared" si="318"/>
        <v xml:space="preserve"> </v>
      </c>
      <c r="EG49" s="147" t="str">
        <f t="shared" si="318"/>
        <v xml:space="preserve"> </v>
      </c>
      <c r="EH49" s="147" t="str">
        <f t="shared" si="318"/>
        <v xml:space="preserve"> </v>
      </c>
      <c r="EI49" s="147" t="str">
        <f t="shared" si="318"/>
        <v xml:space="preserve"> </v>
      </c>
      <c r="EJ49" s="147" t="str">
        <f t="shared" si="318"/>
        <v xml:space="preserve"> </v>
      </c>
      <c r="EK49" s="149" t="str">
        <f t="shared" si="318"/>
        <v xml:space="preserve"> </v>
      </c>
      <c r="EL49" s="147" t="str">
        <f t="shared" si="318"/>
        <v xml:space="preserve"> </v>
      </c>
      <c r="EM49" s="147" t="str">
        <f t="shared" ref="EM49:FR49" si="319">IF(EM46&lt;&gt;0,ROUND(EM47*100/EM46,1)," ")</f>
        <v xml:space="preserve"> </v>
      </c>
      <c r="EN49" s="147" t="str">
        <f t="shared" si="319"/>
        <v xml:space="preserve"> </v>
      </c>
      <c r="EO49" s="147" t="str">
        <f t="shared" si="319"/>
        <v xml:space="preserve"> </v>
      </c>
      <c r="EP49" s="149" t="str">
        <f t="shared" si="319"/>
        <v xml:space="preserve"> </v>
      </c>
      <c r="EQ49" s="147" t="str">
        <f t="shared" si="319"/>
        <v xml:space="preserve"> </v>
      </c>
      <c r="ER49" s="147" t="str">
        <f t="shared" si="319"/>
        <v xml:space="preserve"> </v>
      </c>
      <c r="ES49" s="147" t="str">
        <f t="shared" si="319"/>
        <v xml:space="preserve"> </v>
      </c>
      <c r="ET49" s="147" t="str">
        <f t="shared" si="319"/>
        <v xml:space="preserve"> </v>
      </c>
      <c r="EU49" s="149" t="str">
        <f t="shared" si="319"/>
        <v xml:space="preserve"> </v>
      </c>
      <c r="EV49" s="147" t="str">
        <f t="shared" si="319"/>
        <v xml:space="preserve"> </v>
      </c>
      <c r="EW49" s="147" t="str">
        <f t="shared" si="319"/>
        <v xml:space="preserve"> </v>
      </c>
      <c r="EX49" s="147" t="str">
        <f t="shared" si="319"/>
        <v xml:space="preserve"> </v>
      </c>
      <c r="EY49" s="147" t="str">
        <f t="shared" si="319"/>
        <v xml:space="preserve"> </v>
      </c>
      <c r="EZ49" s="149" t="str">
        <f t="shared" si="319"/>
        <v xml:space="preserve"> </v>
      </c>
      <c r="FA49" s="147" t="str">
        <f t="shared" si="319"/>
        <v xml:space="preserve"> </v>
      </c>
      <c r="FB49" s="147" t="str">
        <f t="shared" si="319"/>
        <v xml:space="preserve"> </v>
      </c>
      <c r="FC49" s="147" t="str">
        <f t="shared" si="319"/>
        <v xml:space="preserve"> </v>
      </c>
      <c r="FD49" s="147" t="str">
        <f t="shared" si="319"/>
        <v xml:space="preserve"> </v>
      </c>
      <c r="FE49" s="149" t="str">
        <f t="shared" si="319"/>
        <v xml:space="preserve"> </v>
      </c>
      <c r="FF49" s="147" t="str">
        <f t="shared" si="319"/>
        <v xml:space="preserve"> </v>
      </c>
      <c r="FG49" s="147" t="str">
        <f t="shared" si="319"/>
        <v xml:space="preserve"> </v>
      </c>
      <c r="FH49" s="147" t="str">
        <f t="shared" si="319"/>
        <v xml:space="preserve"> </v>
      </c>
      <c r="FI49" s="147" t="str">
        <f t="shared" si="319"/>
        <v xml:space="preserve"> </v>
      </c>
      <c r="FJ49" s="149" t="str">
        <f t="shared" si="319"/>
        <v xml:space="preserve"> </v>
      </c>
      <c r="FK49" s="147" t="str">
        <f t="shared" si="319"/>
        <v xml:space="preserve"> </v>
      </c>
      <c r="FL49" s="147" t="str">
        <f t="shared" si="319"/>
        <v xml:space="preserve"> </v>
      </c>
      <c r="FM49" s="147" t="str">
        <f t="shared" si="319"/>
        <v xml:space="preserve"> </v>
      </c>
      <c r="FN49" s="147" t="str">
        <f t="shared" si="319"/>
        <v xml:space="preserve"> </v>
      </c>
      <c r="FO49" s="149" t="str">
        <f t="shared" si="319"/>
        <v xml:space="preserve"> </v>
      </c>
      <c r="FP49" s="147" t="str">
        <f t="shared" si="319"/>
        <v xml:space="preserve"> </v>
      </c>
      <c r="FQ49" s="147" t="str">
        <f t="shared" si="319"/>
        <v xml:space="preserve"> </v>
      </c>
      <c r="FR49" s="147" t="str">
        <f t="shared" si="319"/>
        <v xml:space="preserve"> </v>
      </c>
      <c r="FS49" s="147" t="str">
        <f t="shared" ref="FS49:HC49" si="320">IF(FS46&lt;&gt;0,ROUND(FS47*100/FS46,1)," ")</f>
        <v xml:space="preserve"> </v>
      </c>
      <c r="FT49" s="149" t="str">
        <f t="shared" si="320"/>
        <v xml:space="preserve"> </v>
      </c>
      <c r="FU49" s="147" t="str">
        <f t="shared" si="320"/>
        <v xml:space="preserve"> </v>
      </c>
      <c r="FV49" s="147" t="str">
        <f t="shared" si="320"/>
        <v xml:space="preserve"> </v>
      </c>
      <c r="FW49" s="147" t="str">
        <f t="shared" si="320"/>
        <v xml:space="preserve"> </v>
      </c>
      <c r="FX49" s="147" t="str">
        <f t="shared" si="320"/>
        <v xml:space="preserve"> </v>
      </c>
      <c r="FY49" s="149" t="str">
        <f t="shared" si="320"/>
        <v xml:space="preserve"> </v>
      </c>
      <c r="FZ49" s="147" t="str">
        <f t="shared" si="320"/>
        <v xml:space="preserve"> </v>
      </c>
      <c r="GA49" s="147" t="str">
        <f t="shared" si="320"/>
        <v xml:space="preserve"> </v>
      </c>
      <c r="GB49" s="147" t="str">
        <f t="shared" si="320"/>
        <v xml:space="preserve"> </v>
      </c>
      <c r="GC49" s="147" t="str">
        <f t="shared" si="320"/>
        <v xml:space="preserve"> </v>
      </c>
      <c r="GD49" s="149" t="str">
        <f t="shared" si="320"/>
        <v xml:space="preserve"> </v>
      </c>
      <c r="GE49" s="147" t="str">
        <f t="shared" si="320"/>
        <v xml:space="preserve"> </v>
      </c>
      <c r="GF49" s="147" t="str">
        <f t="shared" si="320"/>
        <v xml:space="preserve"> </v>
      </c>
      <c r="GG49" s="147" t="str">
        <f t="shared" si="320"/>
        <v xml:space="preserve"> </v>
      </c>
      <c r="GH49" s="147" t="str">
        <f t="shared" si="320"/>
        <v xml:space="preserve"> </v>
      </c>
      <c r="GI49" s="149" t="str">
        <f t="shared" si="320"/>
        <v xml:space="preserve"> </v>
      </c>
      <c r="GJ49" s="147" t="str">
        <f t="shared" si="320"/>
        <v xml:space="preserve"> </v>
      </c>
      <c r="GK49" s="147" t="str">
        <f t="shared" si="320"/>
        <v xml:space="preserve"> </v>
      </c>
      <c r="GL49" s="147" t="str">
        <f t="shared" si="320"/>
        <v xml:space="preserve"> </v>
      </c>
      <c r="GM49" s="147" t="str">
        <f t="shared" si="320"/>
        <v xml:space="preserve"> </v>
      </c>
      <c r="GN49" s="149" t="str">
        <f t="shared" si="320"/>
        <v xml:space="preserve"> </v>
      </c>
      <c r="GO49" s="147" t="str">
        <f t="shared" si="320"/>
        <v xml:space="preserve"> </v>
      </c>
      <c r="GP49" s="147" t="str">
        <f t="shared" si="320"/>
        <v xml:space="preserve"> </v>
      </c>
      <c r="GQ49" s="147" t="str">
        <f t="shared" si="320"/>
        <v xml:space="preserve"> </v>
      </c>
      <c r="GR49" s="147" t="str">
        <f t="shared" si="320"/>
        <v xml:space="preserve"> </v>
      </c>
      <c r="GS49" s="149" t="str">
        <f t="shared" si="320"/>
        <v xml:space="preserve"> </v>
      </c>
      <c r="GT49" s="147" t="str">
        <f t="shared" si="320"/>
        <v xml:space="preserve"> </v>
      </c>
      <c r="GU49" s="147" t="str">
        <f t="shared" si="320"/>
        <v xml:space="preserve"> </v>
      </c>
      <c r="GV49" s="147" t="str">
        <f t="shared" si="320"/>
        <v xml:space="preserve"> </v>
      </c>
      <c r="GW49" s="147" t="str">
        <f t="shared" si="320"/>
        <v xml:space="preserve"> </v>
      </c>
      <c r="GX49" s="149" t="str">
        <f t="shared" si="320"/>
        <v xml:space="preserve"> </v>
      </c>
      <c r="GY49" s="147" t="str">
        <f t="shared" si="320"/>
        <v xml:space="preserve"> </v>
      </c>
      <c r="GZ49" s="147" t="str">
        <f t="shared" si="320"/>
        <v xml:space="preserve"> </v>
      </c>
      <c r="HA49" s="147" t="str">
        <f t="shared" si="320"/>
        <v xml:space="preserve"> </v>
      </c>
      <c r="HB49" s="147" t="str">
        <f t="shared" si="320"/>
        <v xml:space="preserve"> </v>
      </c>
      <c r="HC49" s="149" t="str">
        <f t="shared" si="320"/>
        <v xml:space="preserve"> </v>
      </c>
    </row>
    <row r="50" spans="1:211" s="153" customFormat="1" ht="15" customHeight="1">
      <c r="A50" s="185" t="s">
        <v>141</v>
      </c>
      <c r="B50" s="186">
        <f t="shared" ref="B50:E51" si="321">G50+AP50</f>
        <v>154693</v>
      </c>
      <c r="C50" s="186">
        <f t="shared" si="321"/>
        <v>123973</v>
      </c>
      <c r="D50" s="186">
        <f t="shared" si="321"/>
        <v>0</v>
      </c>
      <c r="E50" s="186">
        <f t="shared" si="321"/>
        <v>0</v>
      </c>
      <c r="F50" s="187">
        <f>B50+C50+D50+E50</f>
        <v>278666</v>
      </c>
      <c r="G50" s="186">
        <f t="shared" ref="G50:J51" si="322">L50+Q50+V50+AA50+AF50+AK50</f>
        <v>154693</v>
      </c>
      <c r="H50" s="186">
        <f t="shared" si="322"/>
        <v>120380</v>
      </c>
      <c r="I50" s="186">
        <f t="shared" si="322"/>
        <v>0</v>
      </c>
      <c r="J50" s="186">
        <f t="shared" si="322"/>
        <v>0</v>
      </c>
      <c r="K50" s="187">
        <f>G50+H50+I50+J50</f>
        <v>275073</v>
      </c>
      <c r="L50" s="218">
        <v>22169</v>
      </c>
      <c r="M50" s="218">
        <v>19269</v>
      </c>
      <c r="N50" s="218"/>
      <c r="O50" s="218"/>
      <c r="P50" s="188">
        <f>L50+M50+N50+O50</f>
        <v>41438</v>
      </c>
      <c r="Q50" s="218">
        <v>22672</v>
      </c>
      <c r="R50" s="218">
        <v>23283</v>
      </c>
      <c r="S50" s="218"/>
      <c r="T50" s="218"/>
      <c r="U50" s="188">
        <f>Q50+R50+S50+T50</f>
        <v>45955</v>
      </c>
      <c r="V50" s="218">
        <v>33250</v>
      </c>
      <c r="W50" s="218">
        <v>27096</v>
      </c>
      <c r="X50" s="218"/>
      <c r="Y50" s="218"/>
      <c r="Z50" s="188">
        <f>V50+W50+X50+Y50</f>
        <v>60346</v>
      </c>
      <c r="AA50" s="218">
        <v>26860</v>
      </c>
      <c r="AB50" s="218">
        <v>15338</v>
      </c>
      <c r="AC50" s="218"/>
      <c r="AD50" s="218"/>
      <c r="AE50" s="188">
        <f>AA50+AB50+AC50+AD50</f>
        <v>42198</v>
      </c>
      <c r="AF50" s="218">
        <v>29498</v>
      </c>
      <c r="AG50" s="218">
        <v>26872</v>
      </c>
      <c r="AH50" s="218"/>
      <c r="AI50" s="218"/>
      <c r="AJ50" s="188">
        <f>AF50+AG50+AH50+AI50</f>
        <v>56370</v>
      </c>
      <c r="AK50" s="218">
        <v>20244</v>
      </c>
      <c r="AL50" s="218">
        <v>8522</v>
      </c>
      <c r="AM50" s="218"/>
      <c r="AN50" s="218"/>
      <c r="AO50" s="188">
        <f>AK50+AL50+AM50+AN50</f>
        <v>28766</v>
      </c>
      <c r="AP50" s="186">
        <f t="shared" ref="AP50:AS51" si="323">AU50+AZ50+BE50+BJ50+BO50+BT50+BY50+CD50+CI50+CN50+CS50+CX50+DC50+DH50+DM50+DR50+DW50+EB50+EG50+EL50+EQ50+EV50+FA50+FF50+FK50+FP50+FU50+FZ50+GE50+GJ50+GO50+GT50+GY50</f>
        <v>0</v>
      </c>
      <c r="AQ50" s="186">
        <f t="shared" si="323"/>
        <v>3593</v>
      </c>
      <c r="AR50" s="186">
        <f t="shared" si="323"/>
        <v>0</v>
      </c>
      <c r="AS50" s="186">
        <f t="shared" si="323"/>
        <v>0</v>
      </c>
      <c r="AT50" s="187">
        <f>AP50+AQ50+AR50+AS50</f>
        <v>3593</v>
      </c>
      <c r="AU50" s="218"/>
      <c r="AV50" s="218">
        <v>719</v>
      </c>
      <c r="AW50" s="218"/>
      <c r="AX50" s="218"/>
      <c r="AY50" s="188">
        <f>AU50+AV50+AW50+AX50</f>
        <v>719</v>
      </c>
      <c r="AZ50" s="218"/>
      <c r="BA50" s="218"/>
      <c r="BB50" s="218"/>
      <c r="BC50" s="218"/>
      <c r="BD50" s="188">
        <f>AZ50+BA50+BB50+BC50</f>
        <v>0</v>
      </c>
      <c r="BE50" s="218"/>
      <c r="BF50" s="218">
        <v>388</v>
      </c>
      <c r="BG50" s="218"/>
      <c r="BH50" s="218"/>
      <c r="BI50" s="188">
        <f>BE50+BF50+BG50+BH50</f>
        <v>388</v>
      </c>
      <c r="BJ50" s="218"/>
      <c r="BK50" s="218">
        <f>333+1097</f>
        <v>1430</v>
      </c>
      <c r="BL50" s="218"/>
      <c r="BM50" s="218"/>
      <c r="BN50" s="188">
        <f>BJ50+BK50+BL50+BM50</f>
        <v>1430</v>
      </c>
      <c r="BO50" s="218"/>
      <c r="BP50" s="218">
        <v>1013</v>
      </c>
      <c r="BQ50" s="218"/>
      <c r="BR50" s="218"/>
      <c r="BS50" s="188">
        <f>BO50+BP50+BQ50+BR50</f>
        <v>1013</v>
      </c>
      <c r="BT50" s="218"/>
      <c r="BU50" s="218">
        <f>21+22</f>
        <v>43</v>
      </c>
      <c r="BV50" s="218"/>
      <c r="BW50" s="218"/>
      <c r="BX50" s="188">
        <f>BT50+BU50+BV50+BW50</f>
        <v>43</v>
      </c>
      <c r="BY50" s="218"/>
      <c r="BZ50" s="218"/>
      <c r="CA50" s="218"/>
      <c r="CB50" s="218"/>
      <c r="CC50" s="188">
        <f>BY50+BZ50+CA50+CB50</f>
        <v>0</v>
      </c>
      <c r="CD50" s="218"/>
      <c r="CE50" s="218"/>
      <c r="CF50" s="218"/>
      <c r="CG50" s="218"/>
      <c r="CH50" s="188">
        <f>CD50+CE50+CF50+CG50</f>
        <v>0</v>
      </c>
      <c r="CI50" s="218"/>
      <c r="CJ50" s="218"/>
      <c r="CK50" s="218"/>
      <c r="CL50" s="218"/>
      <c r="CM50" s="188">
        <f>CI50+CJ50+CK50+CL50</f>
        <v>0</v>
      </c>
      <c r="CN50" s="218"/>
      <c r="CO50" s="218"/>
      <c r="CP50" s="218"/>
      <c r="CQ50" s="218"/>
      <c r="CR50" s="188">
        <f>CN50+CO50+CP50+CQ50</f>
        <v>0</v>
      </c>
      <c r="CS50" s="218"/>
      <c r="CT50" s="218"/>
      <c r="CU50" s="218"/>
      <c r="CV50" s="218"/>
      <c r="CW50" s="188">
        <f>CS50+CT50+CU50+CV50</f>
        <v>0</v>
      </c>
      <c r="CX50" s="218"/>
      <c r="CY50" s="218"/>
      <c r="CZ50" s="218"/>
      <c r="DA50" s="218"/>
      <c r="DB50" s="188">
        <f>CX50+CY50+CZ50+DA50</f>
        <v>0</v>
      </c>
      <c r="DC50" s="218"/>
      <c r="DD50" s="218"/>
      <c r="DE50" s="218"/>
      <c r="DF50" s="218"/>
      <c r="DG50" s="188">
        <f>DC50+DD50+DE50+DF50</f>
        <v>0</v>
      </c>
      <c r="DH50" s="218"/>
      <c r="DI50" s="218"/>
      <c r="DJ50" s="218"/>
      <c r="DK50" s="218"/>
      <c r="DL50" s="188">
        <f>DH50+DI50+DJ50+DK50</f>
        <v>0</v>
      </c>
      <c r="DM50" s="218"/>
      <c r="DN50" s="218"/>
      <c r="DO50" s="218"/>
      <c r="DP50" s="218"/>
      <c r="DQ50" s="188">
        <f>DM50+DN50+DO50+DP50</f>
        <v>0</v>
      </c>
      <c r="DR50" s="218"/>
      <c r="DS50" s="218"/>
      <c r="DT50" s="218"/>
      <c r="DU50" s="218"/>
      <c r="DV50" s="188">
        <f>DR50+DS50+DT50+DU50</f>
        <v>0</v>
      </c>
      <c r="DW50" s="218"/>
      <c r="DX50" s="218"/>
      <c r="DY50" s="218"/>
      <c r="DZ50" s="218"/>
      <c r="EA50" s="188">
        <f>DW50+DX50+DY50+DZ50</f>
        <v>0</v>
      </c>
      <c r="EB50" s="218"/>
      <c r="EC50" s="218"/>
      <c r="ED50" s="218"/>
      <c r="EE50" s="218"/>
      <c r="EF50" s="188">
        <f>EB50+EC50+ED50+EE50</f>
        <v>0</v>
      </c>
      <c r="EG50" s="218"/>
      <c r="EH50" s="218"/>
      <c r="EI50" s="218"/>
      <c r="EJ50" s="218"/>
      <c r="EK50" s="188">
        <f>EG50+EH50+EI50+EJ50</f>
        <v>0</v>
      </c>
      <c r="EL50" s="218"/>
      <c r="EM50" s="218"/>
      <c r="EN50" s="218"/>
      <c r="EO50" s="218"/>
      <c r="EP50" s="188">
        <f>EL50+EM50+EN50+EO50</f>
        <v>0</v>
      </c>
      <c r="EQ50" s="218"/>
      <c r="ER50" s="218"/>
      <c r="ES50" s="218"/>
      <c r="ET50" s="218"/>
      <c r="EU50" s="188">
        <f>EQ50+ER50+ES50+ET50</f>
        <v>0</v>
      </c>
      <c r="EV50" s="218"/>
      <c r="EW50" s="218"/>
      <c r="EX50" s="218"/>
      <c r="EY50" s="218"/>
      <c r="EZ50" s="188">
        <f>EV50+EW50+EX50+EY50</f>
        <v>0</v>
      </c>
      <c r="FA50" s="218"/>
      <c r="FB50" s="218"/>
      <c r="FC50" s="218"/>
      <c r="FD50" s="218"/>
      <c r="FE50" s="188">
        <f>FA50+FB50+FC50+FD50</f>
        <v>0</v>
      </c>
      <c r="FF50" s="218"/>
      <c r="FG50" s="218"/>
      <c r="FH50" s="218"/>
      <c r="FI50" s="218"/>
      <c r="FJ50" s="188">
        <f>FF50+FG50+FH50+FI50</f>
        <v>0</v>
      </c>
      <c r="FK50" s="218"/>
      <c r="FL50" s="218"/>
      <c r="FM50" s="218"/>
      <c r="FN50" s="218"/>
      <c r="FO50" s="188">
        <f>FK50+FL50+FM50+FN50</f>
        <v>0</v>
      </c>
      <c r="FP50" s="218"/>
      <c r="FQ50" s="218"/>
      <c r="FR50" s="218"/>
      <c r="FS50" s="218"/>
      <c r="FT50" s="188">
        <f>FP50+FQ50+FR50+FS50</f>
        <v>0</v>
      </c>
      <c r="FU50" s="218"/>
      <c r="FV50" s="218"/>
      <c r="FW50" s="218"/>
      <c r="FX50" s="218"/>
      <c r="FY50" s="188">
        <f>FU50+FV50+FW50+FX50</f>
        <v>0</v>
      </c>
      <c r="FZ50" s="218"/>
      <c r="GA50" s="218"/>
      <c r="GB50" s="218"/>
      <c r="GC50" s="218"/>
      <c r="GD50" s="188">
        <f>FZ50+GA50+GB50+GC50</f>
        <v>0</v>
      </c>
      <c r="GE50" s="218"/>
      <c r="GF50" s="218"/>
      <c r="GG50" s="218"/>
      <c r="GH50" s="218"/>
      <c r="GI50" s="188">
        <f>GE50+GF50+GG50+GH50</f>
        <v>0</v>
      </c>
      <c r="GJ50" s="218"/>
      <c r="GK50" s="218"/>
      <c r="GL50" s="218"/>
      <c r="GM50" s="218"/>
      <c r="GN50" s="188">
        <f>GJ50+GK50+GL50+GM50</f>
        <v>0</v>
      </c>
      <c r="GO50" s="218"/>
      <c r="GP50" s="218"/>
      <c r="GQ50" s="218"/>
      <c r="GR50" s="218"/>
      <c r="GS50" s="188">
        <f>GO50+GP50+GQ50+GR50</f>
        <v>0</v>
      </c>
      <c r="GT50" s="218"/>
      <c r="GU50" s="218"/>
      <c r="GV50" s="218"/>
      <c r="GW50" s="218"/>
      <c r="GX50" s="188">
        <f>GT50+GU50+GV50+GW50</f>
        <v>0</v>
      </c>
      <c r="GY50" s="218"/>
      <c r="GZ50" s="218"/>
      <c r="HA50" s="218"/>
      <c r="HB50" s="218"/>
      <c r="HC50" s="188">
        <f>GY50+GZ50+HA50+HB50</f>
        <v>0</v>
      </c>
    </row>
    <row r="51" spans="1:211" s="153" customFormat="1" ht="15" customHeight="1">
      <c r="A51" s="154" t="s">
        <v>110</v>
      </c>
      <c r="B51" s="189">
        <f t="shared" si="321"/>
        <v>0</v>
      </c>
      <c r="C51" s="189" t="e">
        <f t="shared" si="321"/>
        <v>#REF!</v>
      </c>
      <c r="D51" s="189">
        <f t="shared" si="321"/>
        <v>35170</v>
      </c>
      <c r="E51" s="189">
        <f t="shared" si="321"/>
        <v>0</v>
      </c>
      <c r="F51" s="190" t="e">
        <f>B51+C51+D51+E51</f>
        <v>#REF!</v>
      </c>
      <c r="G51" s="189">
        <f t="shared" si="322"/>
        <v>0</v>
      </c>
      <c r="H51" s="189" t="e">
        <f t="shared" si="322"/>
        <v>#REF!</v>
      </c>
      <c r="I51" s="189">
        <f t="shared" si="322"/>
        <v>35170</v>
      </c>
      <c r="J51" s="189">
        <f t="shared" si="322"/>
        <v>0</v>
      </c>
      <c r="K51" s="190" t="e">
        <f>G51+H51+I51+J51</f>
        <v>#REF!</v>
      </c>
      <c r="L51" s="117"/>
      <c r="M51" s="138" t="e">
        <f>P51-L51-N51-O51</f>
        <v>#REF!</v>
      </c>
      <c r="N51" s="117"/>
      <c r="O51" s="117"/>
      <c r="P51" s="139" t="e">
        <f>#REF!+#REF!+#REF!</f>
        <v>#REF!</v>
      </c>
      <c r="Q51" s="117"/>
      <c r="R51" s="138" t="e">
        <f>U51-Q51-S51-T51</f>
        <v>#REF!</v>
      </c>
      <c r="S51" s="117"/>
      <c r="T51" s="117"/>
      <c r="U51" s="139" t="e">
        <f>#REF!+#REF!+#REF!</f>
        <v>#REF!</v>
      </c>
      <c r="V51" s="117"/>
      <c r="W51" s="138" t="e">
        <f>Z51-V51-X51-Y51</f>
        <v>#REF!</v>
      </c>
      <c r="X51" s="117"/>
      <c r="Y51" s="117"/>
      <c r="Z51" s="139" t="e">
        <f>#REF!+#REF!</f>
        <v>#REF!</v>
      </c>
      <c r="AA51" s="117"/>
      <c r="AB51" s="138" t="e">
        <f>AE51-AA51-AC51-AD51</f>
        <v>#REF!</v>
      </c>
      <c r="AC51" s="117">
        <v>35170</v>
      </c>
      <c r="AD51" s="117"/>
      <c r="AE51" s="139" t="e">
        <f>#REF!+#REF!</f>
        <v>#REF!</v>
      </c>
      <c r="AF51" s="117"/>
      <c r="AG51" s="138" t="e">
        <f>AJ51-AF51-AH51-AI51</f>
        <v>#REF!</v>
      </c>
      <c r="AH51" s="117"/>
      <c r="AI51" s="117"/>
      <c r="AJ51" s="139" t="e">
        <f>#REF!+#REF!</f>
        <v>#REF!</v>
      </c>
      <c r="AK51" s="117"/>
      <c r="AL51" s="138" t="e">
        <f>AO51-AK51-AM51-AN51</f>
        <v>#REF!</v>
      </c>
      <c r="AM51" s="117"/>
      <c r="AN51" s="117"/>
      <c r="AO51" s="139" t="e">
        <f>#REF!+#REF!</f>
        <v>#REF!</v>
      </c>
      <c r="AP51" s="189">
        <f t="shared" si="323"/>
        <v>0</v>
      </c>
      <c r="AQ51" s="189" t="e">
        <f t="shared" si="323"/>
        <v>#REF!</v>
      </c>
      <c r="AR51" s="189">
        <f t="shared" si="323"/>
        <v>0</v>
      </c>
      <c r="AS51" s="189">
        <f t="shared" si="323"/>
        <v>0</v>
      </c>
      <c r="AT51" s="190" t="e">
        <f>AP51+AQ51+AR51+AS51</f>
        <v>#REF!</v>
      </c>
      <c r="AU51" s="117"/>
      <c r="AV51" s="138" t="e">
        <f>AY51-AU51-AW51-AX51</f>
        <v>#REF!</v>
      </c>
      <c r="AW51" s="117"/>
      <c r="AX51" s="117"/>
      <c r="AY51" s="139" t="e">
        <f>#REF!+#REF!</f>
        <v>#REF!</v>
      </c>
      <c r="AZ51" s="117"/>
      <c r="BA51" s="138" t="e">
        <f>BD51-AZ51-BB51-BC51</f>
        <v>#REF!</v>
      </c>
      <c r="BB51" s="117"/>
      <c r="BC51" s="117"/>
      <c r="BD51" s="139" t="e">
        <f>#REF!+#REF!</f>
        <v>#REF!</v>
      </c>
      <c r="BE51" s="117"/>
      <c r="BF51" s="138" t="e">
        <f>BI51-BE51-BG51-BH51</f>
        <v>#REF!</v>
      </c>
      <c r="BG51" s="117"/>
      <c r="BH51" s="117"/>
      <c r="BI51" s="139" t="e">
        <f>#REF!+#REF!</f>
        <v>#REF!</v>
      </c>
      <c r="BJ51" s="117"/>
      <c r="BK51" s="138" t="e">
        <f>BN51-BJ51-BL51-BM51</f>
        <v>#REF!</v>
      </c>
      <c r="BL51" s="117"/>
      <c r="BM51" s="117"/>
      <c r="BN51" s="139" t="e">
        <f>#REF!+#REF!</f>
        <v>#REF!</v>
      </c>
      <c r="BO51" s="117"/>
      <c r="BP51" s="138" t="e">
        <f>BS51-BO51-BQ51-BR51</f>
        <v>#REF!</v>
      </c>
      <c r="BQ51" s="117"/>
      <c r="BR51" s="117"/>
      <c r="BS51" s="139" t="e">
        <f>#REF!+#REF!</f>
        <v>#REF!</v>
      </c>
      <c r="BT51" s="117"/>
      <c r="BU51" s="138" t="e">
        <f>BX51-BT51-BV51-BW51</f>
        <v>#REF!</v>
      </c>
      <c r="BV51" s="117"/>
      <c r="BW51" s="117"/>
      <c r="BX51" s="139" t="e">
        <f>#REF!+#REF!</f>
        <v>#REF!</v>
      </c>
      <c r="BY51" s="117"/>
      <c r="BZ51" s="138" t="e">
        <f>CC51-BY51-CA51-CB51</f>
        <v>#REF!</v>
      </c>
      <c r="CA51" s="117"/>
      <c r="CB51" s="117"/>
      <c r="CC51" s="139" t="e">
        <f>#REF!+#REF!</f>
        <v>#REF!</v>
      </c>
      <c r="CD51" s="117"/>
      <c r="CE51" s="138">
        <f>CH51-CD51-CF51-CG51</f>
        <v>0</v>
      </c>
      <c r="CF51" s="117"/>
      <c r="CG51" s="117"/>
      <c r="CH51" s="139"/>
      <c r="CI51" s="117"/>
      <c r="CJ51" s="138">
        <f>CM51-CI51-CK51-CL51</f>
        <v>0</v>
      </c>
      <c r="CK51" s="117"/>
      <c r="CL51" s="117"/>
      <c r="CM51" s="139"/>
      <c r="CN51" s="117"/>
      <c r="CO51" s="138">
        <f>CR51-CN51-CP51-CQ51</f>
        <v>0</v>
      </c>
      <c r="CP51" s="117"/>
      <c r="CQ51" s="117"/>
      <c r="CR51" s="139"/>
      <c r="CS51" s="117"/>
      <c r="CT51" s="138">
        <f>CW51-CS51-CU51-CV51</f>
        <v>0</v>
      </c>
      <c r="CU51" s="117"/>
      <c r="CV51" s="117"/>
      <c r="CW51" s="139"/>
      <c r="CX51" s="117"/>
      <c r="CY51" s="138">
        <f>DB51-CX51-CZ51-DA51</f>
        <v>0</v>
      </c>
      <c r="CZ51" s="117"/>
      <c r="DA51" s="117"/>
      <c r="DB51" s="139"/>
      <c r="DC51" s="117"/>
      <c r="DD51" s="138">
        <f>DG51-DC51-DE51-DF51</f>
        <v>0</v>
      </c>
      <c r="DE51" s="117"/>
      <c r="DF51" s="117"/>
      <c r="DG51" s="139"/>
      <c r="DH51" s="117"/>
      <c r="DI51" s="138">
        <f>DL51-DH51-DJ51-DK51</f>
        <v>0</v>
      </c>
      <c r="DJ51" s="117"/>
      <c r="DK51" s="117"/>
      <c r="DL51" s="139"/>
      <c r="DM51" s="117"/>
      <c r="DN51" s="138">
        <f>DQ51-DM51-DO51-DP51</f>
        <v>0</v>
      </c>
      <c r="DO51" s="117"/>
      <c r="DP51" s="117"/>
      <c r="DQ51" s="139"/>
      <c r="DR51" s="117"/>
      <c r="DS51" s="138">
        <f>DV51-DR51-DT51-DU51</f>
        <v>0</v>
      </c>
      <c r="DT51" s="117"/>
      <c r="DU51" s="117"/>
      <c r="DV51" s="139"/>
      <c r="DW51" s="117"/>
      <c r="DX51" s="138">
        <f>EA51-DW51-DY51-DZ51</f>
        <v>0</v>
      </c>
      <c r="DY51" s="117"/>
      <c r="DZ51" s="117"/>
      <c r="EA51" s="139"/>
      <c r="EB51" s="117"/>
      <c r="EC51" s="138">
        <f>EF51-EB51-ED51-EE51</f>
        <v>0</v>
      </c>
      <c r="ED51" s="117"/>
      <c r="EE51" s="117"/>
      <c r="EF51" s="139"/>
      <c r="EG51" s="117"/>
      <c r="EH51" s="138">
        <f>EK51-EG51-EI51-EJ51</f>
        <v>0</v>
      </c>
      <c r="EI51" s="117"/>
      <c r="EJ51" s="117"/>
      <c r="EK51" s="139"/>
      <c r="EL51" s="117"/>
      <c r="EM51" s="138">
        <f>EP51-EL51-EN51-EO51</f>
        <v>0</v>
      </c>
      <c r="EN51" s="117"/>
      <c r="EO51" s="117"/>
      <c r="EP51" s="139"/>
      <c r="EQ51" s="117"/>
      <c r="ER51" s="138">
        <f>EU51-EQ51-ES51-ET51</f>
        <v>0</v>
      </c>
      <c r="ES51" s="117"/>
      <c r="ET51" s="117"/>
      <c r="EU51" s="139"/>
      <c r="EV51" s="117"/>
      <c r="EW51" s="138">
        <f>EZ51-EV51-EX51-EY51</f>
        <v>0</v>
      </c>
      <c r="EX51" s="117"/>
      <c r="EY51" s="117"/>
      <c r="EZ51" s="139"/>
      <c r="FA51" s="117"/>
      <c r="FB51" s="138">
        <f>FE51-FA51-FC51-FD51</f>
        <v>0</v>
      </c>
      <c r="FC51" s="117"/>
      <c r="FD51" s="117"/>
      <c r="FE51" s="139"/>
      <c r="FF51" s="117"/>
      <c r="FG51" s="138">
        <f>FJ51-FF51-FH51-FI51</f>
        <v>0</v>
      </c>
      <c r="FH51" s="117"/>
      <c r="FI51" s="117"/>
      <c r="FJ51" s="139"/>
      <c r="FK51" s="117"/>
      <c r="FL51" s="138">
        <f>FO51-FK51-FM51-FN51</f>
        <v>0</v>
      </c>
      <c r="FM51" s="117"/>
      <c r="FN51" s="117"/>
      <c r="FO51" s="139"/>
      <c r="FP51" s="117"/>
      <c r="FQ51" s="138">
        <f>FT51-FP51-FR51-FS51</f>
        <v>0</v>
      </c>
      <c r="FR51" s="117"/>
      <c r="FS51" s="117"/>
      <c r="FT51" s="139"/>
      <c r="FU51" s="117"/>
      <c r="FV51" s="138">
        <f>FY51-FU51-FW51-FX51</f>
        <v>0</v>
      </c>
      <c r="FW51" s="117"/>
      <c r="FX51" s="117"/>
      <c r="FY51" s="139"/>
      <c r="FZ51" s="117"/>
      <c r="GA51" s="138">
        <f>GD51-FZ51-GB51-GC51</f>
        <v>0</v>
      </c>
      <c r="GB51" s="117"/>
      <c r="GC51" s="117"/>
      <c r="GD51" s="139"/>
      <c r="GE51" s="117"/>
      <c r="GF51" s="138">
        <f>GI51-GE51-GG51-GH51</f>
        <v>0</v>
      </c>
      <c r="GG51" s="117"/>
      <c r="GH51" s="117"/>
      <c r="GI51" s="139"/>
      <c r="GJ51" s="117"/>
      <c r="GK51" s="138">
        <f>GN51-GJ51-GL51-GM51</f>
        <v>0</v>
      </c>
      <c r="GL51" s="117"/>
      <c r="GM51" s="117"/>
      <c r="GN51" s="139"/>
      <c r="GO51" s="117"/>
      <c r="GP51" s="138">
        <f>GS51-GO51-GQ51-GR51</f>
        <v>0</v>
      </c>
      <c r="GQ51" s="117"/>
      <c r="GR51" s="117"/>
      <c r="GS51" s="139"/>
      <c r="GT51" s="117"/>
      <c r="GU51" s="138">
        <f>GX51-GT51-GV51-GW51</f>
        <v>0</v>
      </c>
      <c r="GV51" s="117"/>
      <c r="GW51" s="117"/>
      <c r="GX51" s="139"/>
      <c r="GY51" s="117"/>
      <c r="GZ51" s="138">
        <f>HC51-GY51-HA51-HB51</f>
        <v>0</v>
      </c>
      <c r="HA51" s="117"/>
      <c r="HB51" s="117"/>
      <c r="HC51" s="139"/>
    </row>
    <row r="52" spans="1:211" s="35" customFormat="1" ht="15" customHeight="1">
      <c r="A52" s="126" t="s">
        <v>129</v>
      </c>
      <c r="B52" s="210">
        <f t="shared" ref="B52:AT52" si="324">IF(B51&gt;B50,"+"&amp;(B51-B50),B51-B50)</f>
        <v>-154693</v>
      </c>
      <c r="C52" s="210" t="e">
        <f t="shared" si="324"/>
        <v>#REF!</v>
      </c>
      <c r="D52" s="210" t="str">
        <f t="shared" si="324"/>
        <v>+35170</v>
      </c>
      <c r="E52" s="210">
        <f t="shared" si="324"/>
        <v>0</v>
      </c>
      <c r="F52" s="208" t="e">
        <f t="shared" si="324"/>
        <v>#REF!</v>
      </c>
      <c r="G52" s="210">
        <f t="shared" si="324"/>
        <v>-154693</v>
      </c>
      <c r="H52" s="210" t="e">
        <f t="shared" si="324"/>
        <v>#REF!</v>
      </c>
      <c r="I52" s="210" t="str">
        <f t="shared" si="324"/>
        <v>+35170</v>
      </c>
      <c r="J52" s="210">
        <f t="shared" si="324"/>
        <v>0</v>
      </c>
      <c r="K52" s="208" t="e">
        <f t="shared" si="324"/>
        <v>#REF!</v>
      </c>
      <c r="L52" s="210">
        <f t="shared" si="324"/>
        <v>-22169</v>
      </c>
      <c r="M52" s="210" t="e">
        <f t="shared" si="324"/>
        <v>#REF!</v>
      </c>
      <c r="N52" s="210">
        <f t="shared" si="324"/>
        <v>0</v>
      </c>
      <c r="O52" s="210">
        <f t="shared" si="324"/>
        <v>0</v>
      </c>
      <c r="P52" s="209" t="e">
        <f t="shared" si="324"/>
        <v>#REF!</v>
      </c>
      <c r="Q52" s="210">
        <f t="shared" si="324"/>
        <v>-22672</v>
      </c>
      <c r="R52" s="210" t="e">
        <f t="shared" si="324"/>
        <v>#REF!</v>
      </c>
      <c r="S52" s="210">
        <f t="shared" si="324"/>
        <v>0</v>
      </c>
      <c r="T52" s="210">
        <f t="shared" si="324"/>
        <v>0</v>
      </c>
      <c r="U52" s="209" t="e">
        <f t="shared" si="324"/>
        <v>#REF!</v>
      </c>
      <c r="V52" s="210">
        <f t="shared" si="324"/>
        <v>-33250</v>
      </c>
      <c r="W52" s="210" t="e">
        <f t="shared" si="324"/>
        <v>#REF!</v>
      </c>
      <c r="X52" s="210">
        <f t="shared" si="324"/>
        <v>0</v>
      </c>
      <c r="Y52" s="210">
        <f t="shared" si="324"/>
        <v>0</v>
      </c>
      <c r="Z52" s="209" t="e">
        <f t="shared" si="324"/>
        <v>#REF!</v>
      </c>
      <c r="AA52" s="210">
        <f t="shared" si="324"/>
        <v>-26860</v>
      </c>
      <c r="AB52" s="210" t="e">
        <f t="shared" si="324"/>
        <v>#REF!</v>
      </c>
      <c r="AC52" s="210" t="str">
        <f t="shared" si="324"/>
        <v>+35170</v>
      </c>
      <c r="AD52" s="210">
        <f t="shared" si="324"/>
        <v>0</v>
      </c>
      <c r="AE52" s="209" t="e">
        <f t="shared" si="324"/>
        <v>#REF!</v>
      </c>
      <c r="AF52" s="210">
        <f t="shared" si="324"/>
        <v>-29498</v>
      </c>
      <c r="AG52" s="210" t="e">
        <f t="shared" si="324"/>
        <v>#REF!</v>
      </c>
      <c r="AH52" s="210">
        <f t="shared" si="324"/>
        <v>0</v>
      </c>
      <c r="AI52" s="210">
        <f t="shared" si="324"/>
        <v>0</v>
      </c>
      <c r="AJ52" s="209" t="e">
        <f t="shared" si="324"/>
        <v>#REF!</v>
      </c>
      <c r="AK52" s="210">
        <f t="shared" si="324"/>
        <v>-20244</v>
      </c>
      <c r="AL52" s="210" t="e">
        <f t="shared" si="324"/>
        <v>#REF!</v>
      </c>
      <c r="AM52" s="210">
        <f t="shared" si="324"/>
        <v>0</v>
      </c>
      <c r="AN52" s="210">
        <f t="shared" si="324"/>
        <v>0</v>
      </c>
      <c r="AO52" s="209" t="e">
        <f t="shared" si="324"/>
        <v>#REF!</v>
      </c>
      <c r="AP52" s="210">
        <f t="shared" si="324"/>
        <v>0</v>
      </c>
      <c r="AQ52" s="210" t="e">
        <f t="shared" si="324"/>
        <v>#REF!</v>
      </c>
      <c r="AR52" s="210">
        <f t="shared" si="324"/>
        <v>0</v>
      </c>
      <c r="AS52" s="210">
        <f t="shared" si="324"/>
        <v>0</v>
      </c>
      <c r="AT52" s="208" t="e">
        <f t="shared" si="324"/>
        <v>#REF!</v>
      </c>
      <c r="AU52" s="210">
        <f t="shared" ref="AU52:BZ52" si="325">IF(AU51&gt;AU50,"+"&amp;(AU51-AU50),AU51-AU50)</f>
        <v>0</v>
      </c>
      <c r="AV52" s="210" t="e">
        <f t="shared" si="325"/>
        <v>#REF!</v>
      </c>
      <c r="AW52" s="210">
        <f t="shared" si="325"/>
        <v>0</v>
      </c>
      <c r="AX52" s="210">
        <f t="shared" si="325"/>
        <v>0</v>
      </c>
      <c r="AY52" s="209" t="e">
        <f t="shared" si="325"/>
        <v>#REF!</v>
      </c>
      <c r="AZ52" s="210">
        <f t="shared" si="325"/>
        <v>0</v>
      </c>
      <c r="BA52" s="210" t="e">
        <f t="shared" si="325"/>
        <v>#REF!</v>
      </c>
      <c r="BB52" s="210">
        <f t="shared" si="325"/>
        <v>0</v>
      </c>
      <c r="BC52" s="210">
        <f t="shared" si="325"/>
        <v>0</v>
      </c>
      <c r="BD52" s="209" t="e">
        <f t="shared" si="325"/>
        <v>#REF!</v>
      </c>
      <c r="BE52" s="210">
        <f t="shared" si="325"/>
        <v>0</v>
      </c>
      <c r="BF52" s="210" t="e">
        <f t="shared" si="325"/>
        <v>#REF!</v>
      </c>
      <c r="BG52" s="210">
        <f t="shared" si="325"/>
        <v>0</v>
      </c>
      <c r="BH52" s="210">
        <f t="shared" si="325"/>
        <v>0</v>
      </c>
      <c r="BI52" s="209" t="e">
        <f t="shared" si="325"/>
        <v>#REF!</v>
      </c>
      <c r="BJ52" s="210">
        <f t="shared" si="325"/>
        <v>0</v>
      </c>
      <c r="BK52" s="210" t="e">
        <f t="shared" si="325"/>
        <v>#REF!</v>
      </c>
      <c r="BL52" s="210">
        <f t="shared" si="325"/>
        <v>0</v>
      </c>
      <c r="BM52" s="210">
        <f t="shared" si="325"/>
        <v>0</v>
      </c>
      <c r="BN52" s="209" t="e">
        <f t="shared" si="325"/>
        <v>#REF!</v>
      </c>
      <c r="BO52" s="210">
        <f t="shared" si="325"/>
        <v>0</v>
      </c>
      <c r="BP52" s="210" t="e">
        <f t="shared" si="325"/>
        <v>#REF!</v>
      </c>
      <c r="BQ52" s="210">
        <f t="shared" si="325"/>
        <v>0</v>
      </c>
      <c r="BR52" s="210">
        <f t="shared" si="325"/>
        <v>0</v>
      </c>
      <c r="BS52" s="209" t="e">
        <f t="shared" si="325"/>
        <v>#REF!</v>
      </c>
      <c r="BT52" s="210">
        <f t="shared" si="325"/>
        <v>0</v>
      </c>
      <c r="BU52" s="210" t="e">
        <f t="shared" si="325"/>
        <v>#REF!</v>
      </c>
      <c r="BV52" s="210">
        <f t="shared" si="325"/>
        <v>0</v>
      </c>
      <c r="BW52" s="210">
        <f t="shared" si="325"/>
        <v>0</v>
      </c>
      <c r="BX52" s="209" t="e">
        <f t="shared" si="325"/>
        <v>#REF!</v>
      </c>
      <c r="BY52" s="210">
        <f t="shared" si="325"/>
        <v>0</v>
      </c>
      <c r="BZ52" s="210" t="e">
        <f t="shared" si="325"/>
        <v>#REF!</v>
      </c>
      <c r="CA52" s="210">
        <f t="shared" ref="CA52:DF52" si="326">IF(CA51&gt;CA50,"+"&amp;(CA51-CA50),CA51-CA50)</f>
        <v>0</v>
      </c>
      <c r="CB52" s="210">
        <f t="shared" si="326"/>
        <v>0</v>
      </c>
      <c r="CC52" s="209" t="e">
        <f t="shared" si="326"/>
        <v>#REF!</v>
      </c>
      <c r="CD52" s="210">
        <f t="shared" si="326"/>
        <v>0</v>
      </c>
      <c r="CE52" s="210">
        <f t="shared" si="326"/>
        <v>0</v>
      </c>
      <c r="CF52" s="210">
        <f t="shared" si="326"/>
        <v>0</v>
      </c>
      <c r="CG52" s="210">
        <f t="shared" si="326"/>
        <v>0</v>
      </c>
      <c r="CH52" s="209">
        <f t="shared" si="326"/>
        <v>0</v>
      </c>
      <c r="CI52" s="210">
        <f t="shared" si="326"/>
        <v>0</v>
      </c>
      <c r="CJ52" s="210">
        <f t="shared" si="326"/>
        <v>0</v>
      </c>
      <c r="CK52" s="210">
        <f t="shared" si="326"/>
        <v>0</v>
      </c>
      <c r="CL52" s="210">
        <f t="shared" si="326"/>
        <v>0</v>
      </c>
      <c r="CM52" s="209">
        <f t="shared" si="326"/>
        <v>0</v>
      </c>
      <c r="CN52" s="210">
        <f t="shared" si="326"/>
        <v>0</v>
      </c>
      <c r="CO52" s="210">
        <f t="shared" si="326"/>
        <v>0</v>
      </c>
      <c r="CP52" s="210">
        <f t="shared" si="326"/>
        <v>0</v>
      </c>
      <c r="CQ52" s="210">
        <f t="shared" si="326"/>
        <v>0</v>
      </c>
      <c r="CR52" s="209">
        <f t="shared" si="326"/>
        <v>0</v>
      </c>
      <c r="CS52" s="210">
        <f t="shared" si="326"/>
        <v>0</v>
      </c>
      <c r="CT52" s="210">
        <f t="shared" si="326"/>
        <v>0</v>
      </c>
      <c r="CU52" s="210">
        <f t="shared" si="326"/>
        <v>0</v>
      </c>
      <c r="CV52" s="210">
        <f t="shared" si="326"/>
        <v>0</v>
      </c>
      <c r="CW52" s="209">
        <f t="shared" si="326"/>
        <v>0</v>
      </c>
      <c r="CX52" s="210">
        <f t="shared" si="326"/>
        <v>0</v>
      </c>
      <c r="CY52" s="210">
        <f t="shared" si="326"/>
        <v>0</v>
      </c>
      <c r="CZ52" s="210">
        <f t="shared" si="326"/>
        <v>0</v>
      </c>
      <c r="DA52" s="210">
        <f t="shared" si="326"/>
        <v>0</v>
      </c>
      <c r="DB52" s="209">
        <f t="shared" si="326"/>
        <v>0</v>
      </c>
      <c r="DC52" s="210">
        <f t="shared" si="326"/>
        <v>0</v>
      </c>
      <c r="DD52" s="210">
        <f t="shared" si="326"/>
        <v>0</v>
      </c>
      <c r="DE52" s="210">
        <f t="shared" si="326"/>
        <v>0</v>
      </c>
      <c r="DF52" s="210">
        <f t="shared" si="326"/>
        <v>0</v>
      </c>
      <c r="DG52" s="209">
        <f t="shared" ref="DG52:EL52" si="327">IF(DG51&gt;DG50,"+"&amp;(DG51-DG50),DG51-DG50)</f>
        <v>0</v>
      </c>
      <c r="DH52" s="210">
        <f t="shared" si="327"/>
        <v>0</v>
      </c>
      <c r="DI52" s="210">
        <f t="shared" si="327"/>
        <v>0</v>
      </c>
      <c r="DJ52" s="210">
        <f t="shared" si="327"/>
        <v>0</v>
      </c>
      <c r="DK52" s="210">
        <f t="shared" si="327"/>
        <v>0</v>
      </c>
      <c r="DL52" s="209">
        <f t="shared" si="327"/>
        <v>0</v>
      </c>
      <c r="DM52" s="210">
        <f t="shared" si="327"/>
        <v>0</v>
      </c>
      <c r="DN52" s="210">
        <f t="shared" si="327"/>
        <v>0</v>
      </c>
      <c r="DO52" s="210">
        <f t="shared" si="327"/>
        <v>0</v>
      </c>
      <c r="DP52" s="210">
        <f t="shared" si="327"/>
        <v>0</v>
      </c>
      <c r="DQ52" s="209">
        <f t="shared" si="327"/>
        <v>0</v>
      </c>
      <c r="DR52" s="210">
        <f t="shared" si="327"/>
        <v>0</v>
      </c>
      <c r="DS52" s="210">
        <f t="shared" si="327"/>
        <v>0</v>
      </c>
      <c r="DT52" s="210">
        <f t="shared" si="327"/>
        <v>0</v>
      </c>
      <c r="DU52" s="210">
        <f t="shared" si="327"/>
        <v>0</v>
      </c>
      <c r="DV52" s="209">
        <f t="shared" si="327"/>
        <v>0</v>
      </c>
      <c r="DW52" s="210">
        <f t="shared" si="327"/>
        <v>0</v>
      </c>
      <c r="DX52" s="210">
        <f t="shared" si="327"/>
        <v>0</v>
      </c>
      <c r="DY52" s="210">
        <f t="shared" si="327"/>
        <v>0</v>
      </c>
      <c r="DZ52" s="210">
        <f t="shared" si="327"/>
        <v>0</v>
      </c>
      <c r="EA52" s="209">
        <f t="shared" si="327"/>
        <v>0</v>
      </c>
      <c r="EB52" s="210">
        <f t="shared" si="327"/>
        <v>0</v>
      </c>
      <c r="EC52" s="210">
        <f t="shared" si="327"/>
        <v>0</v>
      </c>
      <c r="ED52" s="210">
        <f t="shared" si="327"/>
        <v>0</v>
      </c>
      <c r="EE52" s="210">
        <f t="shared" si="327"/>
        <v>0</v>
      </c>
      <c r="EF52" s="209">
        <f t="shared" si="327"/>
        <v>0</v>
      </c>
      <c r="EG52" s="210">
        <f t="shared" si="327"/>
        <v>0</v>
      </c>
      <c r="EH52" s="210">
        <f t="shared" si="327"/>
        <v>0</v>
      </c>
      <c r="EI52" s="210">
        <f t="shared" si="327"/>
        <v>0</v>
      </c>
      <c r="EJ52" s="210">
        <f t="shared" si="327"/>
        <v>0</v>
      </c>
      <c r="EK52" s="209">
        <f t="shared" si="327"/>
        <v>0</v>
      </c>
      <c r="EL52" s="210">
        <f t="shared" si="327"/>
        <v>0</v>
      </c>
      <c r="EM52" s="210">
        <f t="shared" ref="EM52:FR52" si="328">IF(EM51&gt;EM50,"+"&amp;(EM51-EM50),EM51-EM50)</f>
        <v>0</v>
      </c>
      <c r="EN52" s="210">
        <f t="shared" si="328"/>
        <v>0</v>
      </c>
      <c r="EO52" s="210">
        <f t="shared" si="328"/>
        <v>0</v>
      </c>
      <c r="EP52" s="209">
        <f t="shared" si="328"/>
        <v>0</v>
      </c>
      <c r="EQ52" s="210">
        <f t="shared" si="328"/>
        <v>0</v>
      </c>
      <c r="ER52" s="210">
        <f t="shared" si="328"/>
        <v>0</v>
      </c>
      <c r="ES52" s="210">
        <f t="shared" si="328"/>
        <v>0</v>
      </c>
      <c r="ET52" s="210">
        <f t="shared" si="328"/>
        <v>0</v>
      </c>
      <c r="EU52" s="209">
        <f t="shared" si="328"/>
        <v>0</v>
      </c>
      <c r="EV52" s="210">
        <f t="shared" si="328"/>
        <v>0</v>
      </c>
      <c r="EW52" s="210">
        <f t="shared" si="328"/>
        <v>0</v>
      </c>
      <c r="EX52" s="210">
        <f t="shared" si="328"/>
        <v>0</v>
      </c>
      <c r="EY52" s="210">
        <f t="shared" si="328"/>
        <v>0</v>
      </c>
      <c r="EZ52" s="209">
        <f t="shared" si="328"/>
        <v>0</v>
      </c>
      <c r="FA52" s="210">
        <f t="shared" si="328"/>
        <v>0</v>
      </c>
      <c r="FB52" s="210">
        <f t="shared" si="328"/>
        <v>0</v>
      </c>
      <c r="FC52" s="210">
        <f t="shared" si="328"/>
        <v>0</v>
      </c>
      <c r="FD52" s="210">
        <f t="shared" si="328"/>
        <v>0</v>
      </c>
      <c r="FE52" s="209">
        <f t="shared" si="328"/>
        <v>0</v>
      </c>
      <c r="FF52" s="210">
        <f t="shared" si="328"/>
        <v>0</v>
      </c>
      <c r="FG52" s="210">
        <f t="shared" si="328"/>
        <v>0</v>
      </c>
      <c r="FH52" s="210">
        <f t="shared" si="328"/>
        <v>0</v>
      </c>
      <c r="FI52" s="210">
        <f t="shared" si="328"/>
        <v>0</v>
      </c>
      <c r="FJ52" s="209">
        <f t="shared" si="328"/>
        <v>0</v>
      </c>
      <c r="FK52" s="210">
        <f t="shared" si="328"/>
        <v>0</v>
      </c>
      <c r="FL52" s="210">
        <f t="shared" si="328"/>
        <v>0</v>
      </c>
      <c r="FM52" s="210">
        <f t="shared" si="328"/>
        <v>0</v>
      </c>
      <c r="FN52" s="210">
        <f t="shared" si="328"/>
        <v>0</v>
      </c>
      <c r="FO52" s="209">
        <f t="shared" si="328"/>
        <v>0</v>
      </c>
      <c r="FP52" s="210">
        <f t="shared" si="328"/>
        <v>0</v>
      </c>
      <c r="FQ52" s="210">
        <f t="shared" si="328"/>
        <v>0</v>
      </c>
      <c r="FR52" s="210">
        <f t="shared" si="328"/>
        <v>0</v>
      </c>
      <c r="FS52" s="210">
        <f t="shared" ref="FS52:GX52" si="329">IF(FS51&gt;FS50,"+"&amp;(FS51-FS50),FS51-FS50)</f>
        <v>0</v>
      </c>
      <c r="FT52" s="209">
        <f t="shared" si="329"/>
        <v>0</v>
      </c>
      <c r="FU52" s="210">
        <f t="shared" si="329"/>
        <v>0</v>
      </c>
      <c r="FV52" s="210">
        <f t="shared" si="329"/>
        <v>0</v>
      </c>
      <c r="FW52" s="210">
        <f t="shared" si="329"/>
        <v>0</v>
      </c>
      <c r="FX52" s="210">
        <f t="shared" si="329"/>
        <v>0</v>
      </c>
      <c r="FY52" s="209">
        <f t="shared" si="329"/>
        <v>0</v>
      </c>
      <c r="FZ52" s="210">
        <f t="shared" si="329"/>
        <v>0</v>
      </c>
      <c r="GA52" s="210">
        <f t="shared" si="329"/>
        <v>0</v>
      </c>
      <c r="GB52" s="210">
        <f t="shared" si="329"/>
        <v>0</v>
      </c>
      <c r="GC52" s="210">
        <f t="shared" si="329"/>
        <v>0</v>
      </c>
      <c r="GD52" s="209">
        <f t="shared" si="329"/>
        <v>0</v>
      </c>
      <c r="GE52" s="210">
        <f t="shared" si="329"/>
        <v>0</v>
      </c>
      <c r="GF52" s="210">
        <f t="shared" si="329"/>
        <v>0</v>
      </c>
      <c r="GG52" s="210">
        <f t="shared" si="329"/>
        <v>0</v>
      </c>
      <c r="GH52" s="210">
        <f t="shared" si="329"/>
        <v>0</v>
      </c>
      <c r="GI52" s="209">
        <f t="shared" si="329"/>
        <v>0</v>
      </c>
      <c r="GJ52" s="210">
        <f t="shared" si="329"/>
        <v>0</v>
      </c>
      <c r="GK52" s="210">
        <f t="shared" si="329"/>
        <v>0</v>
      </c>
      <c r="GL52" s="210">
        <f t="shared" si="329"/>
        <v>0</v>
      </c>
      <c r="GM52" s="210">
        <f t="shared" si="329"/>
        <v>0</v>
      </c>
      <c r="GN52" s="209">
        <f t="shared" si="329"/>
        <v>0</v>
      </c>
      <c r="GO52" s="210">
        <f t="shared" si="329"/>
        <v>0</v>
      </c>
      <c r="GP52" s="210">
        <f t="shared" si="329"/>
        <v>0</v>
      </c>
      <c r="GQ52" s="210">
        <f t="shared" si="329"/>
        <v>0</v>
      </c>
      <c r="GR52" s="210">
        <f t="shared" si="329"/>
        <v>0</v>
      </c>
      <c r="GS52" s="209">
        <f t="shared" si="329"/>
        <v>0</v>
      </c>
      <c r="GT52" s="210">
        <f t="shared" si="329"/>
        <v>0</v>
      </c>
      <c r="GU52" s="210">
        <f t="shared" si="329"/>
        <v>0</v>
      </c>
      <c r="GV52" s="210">
        <f t="shared" si="329"/>
        <v>0</v>
      </c>
      <c r="GW52" s="210">
        <f t="shared" si="329"/>
        <v>0</v>
      </c>
      <c r="GX52" s="209">
        <f t="shared" si="329"/>
        <v>0</v>
      </c>
      <c r="GY52" s="210">
        <f>IF(GY51&gt;GY50,"+"&amp;(GY51-GY50),GY51-GY50)</f>
        <v>0</v>
      </c>
      <c r="GZ52" s="210">
        <f>IF(GZ51&gt;GZ50,"+"&amp;(GZ51-GZ50),GZ51-GZ50)</f>
        <v>0</v>
      </c>
      <c r="HA52" s="210">
        <f>IF(HA51&gt;HA50,"+"&amp;(HA51-HA50),HA51-HA50)</f>
        <v>0</v>
      </c>
      <c r="HB52" s="210">
        <f>IF(HB51&gt;HB50,"+"&amp;(HB51-HB50),HB51-HB50)</f>
        <v>0</v>
      </c>
      <c r="HC52" s="209">
        <f>IF(HC51&gt;HC50,"+"&amp;(HC51-HC50),HC51-HC50)</f>
        <v>0</v>
      </c>
    </row>
    <row r="53" spans="1:211" s="132" customFormat="1" ht="15" customHeight="1">
      <c r="A53" s="192" t="s">
        <v>18</v>
      </c>
      <c r="B53" s="147">
        <f t="shared" ref="B53:AT53" si="330">IF(B50&lt;&gt;0,ROUND(B51*100/B50,1)," ")</f>
        <v>0</v>
      </c>
      <c r="C53" s="147" t="e">
        <f t="shared" si="330"/>
        <v>#REF!</v>
      </c>
      <c r="D53" s="147" t="str">
        <f t="shared" si="330"/>
        <v xml:space="preserve"> </v>
      </c>
      <c r="E53" s="147" t="str">
        <f t="shared" si="330"/>
        <v xml:space="preserve"> </v>
      </c>
      <c r="F53" s="148" t="e">
        <f t="shared" si="330"/>
        <v>#REF!</v>
      </c>
      <c r="G53" s="147">
        <f t="shared" si="330"/>
        <v>0</v>
      </c>
      <c r="H53" s="147" t="e">
        <f t="shared" si="330"/>
        <v>#REF!</v>
      </c>
      <c r="I53" s="147" t="str">
        <f t="shared" si="330"/>
        <v xml:space="preserve"> </v>
      </c>
      <c r="J53" s="147" t="str">
        <f t="shared" si="330"/>
        <v xml:space="preserve"> </v>
      </c>
      <c r="K53" s="148" t="e">
        <f t="shared" si="330"/>
        <v>#REF!</v>
      </c>
      <c r="L53" s="147">
        <f t="shared" si="330"/>
        <v>0</v>
      </c>
      <c r="M53" s="147" t="e">
        <f t="shared" si="330"/>
        <v>#REF!</v>
      </c>
      <c r="N53" s="147" t="str">
        <f t="shared" si="330"/>
        <v xml:space="preserve"> </v>
      </c>
      <c r="O53" s="147" t="str">
        <f t="shared" si="330"/>
        <v xml:space="preserve"> </v>
      </c>
      <c r="P53" s="149" t="e">
        <f t="shared" si="330"/>
        <v>#REF!</v>
      </c>
      <c r="Q53" s="147">
        <f t="shared" si="330"/>
        <v>0</v>
      </c>
      <c r="R53" s="147" t="e">
        <f t="shared" si="330"/>
        <v>#REF!</v>
      </c>
      <c r="S53" s="147" t="str">
        <f t="shared" si="330"/>
        <v xml:space="preserve"> </v>
      </c>
      <c r="T53" s="147" t="str">
        <f t="shared" si="330"/>
        <v xml:space="preserve"> </v>
      </c>
      <c r="U53" s="149" t="e">
        <f t="shared" si="330"/>
        <v>#REF!</v>
      </c>
      <c r="V53" s="147">
        <f t="shared" si="330"/>
        <v>0</v>
      </c>
      <c r="W53" s="147" t="e">
        <f t="shared" si="330"/>
        <v>#REF!</v>
      </c>
      <c r="X53" s="147" t="str">
        <f t="shared" si="330"/>
        <v xml:space="preserve"> </v>
      </c>
      <c r="Y53" s="147" t="str">
        <f t="shared" si="330"/>
        <v xml:space="preserve"> </v>
      </c>
      <c r="Z53" s="149" t="e">
        <f t="shared" si="330"/>
        <v>#REF!</v>
      </c>
      <c r="AA53" s="147">
        <f t="shared" si="330"/>
        <v>0</v>
      </c>
      <c r="AB53" s="147" t="e">
        <f t="shared" si="330"/>
        <v>#REF!</v>
      </c>
      <c r="AC53" s="147" t="str">
        <f t="shared" si="330"/>
        <v xml:space="preserve"> </v>
      </c>
      <c r="AD53" s="147" t="str">
        <f t="shared" si="330"/>
        <v xml:space="preserve"> </v>
      </c>
      <c r="AE53" s="149" t="e">
        <f t="shared" si="330"/>
        <v>#REF!</v>
      </c>
      <c r="AF53" s="147">
        <f t="shared" si="330"/>
        <v>0</v>
      </c>
      <c r="AG53" s="147" t="e">
        <f t="shared" si="330"/>
        <v>#REF!</v>
      </c>
      <c r="AH53" s="147" t="str">
        <f t="shared" si="330"/>
        <v xml:space="preserve"> </v>
      </c>
      <c r="AI53" s="147" t="str">
        <f t="shared" si="330"/>
        <v xml:space="preserve"> </v>
      </c>
      <c r="AJ53" s="149" t="e">
        <f t="shared" si="330"/>
        <v>#REF!</v>
      </c>
      <c r="AK53" s="147">
        <f t="shared" si="330"/>
        <v>0</v>
      </c>
      <c r="AL53" s="147" t="e">
        <f t="shared" si="330"/>
        <v>#REF!</v>
      </c>
      <c r="AM53" s="147" t="str">
        <f t="shared" si="330"/>
        <v xml:space="preserve"> </v>
      </c>
      <c r="AN53" s="147" t="str">
        <f t="shared" si="330"/>
        <v xml:space="preserve"> </v>
      </c>
      <c r="AO53" s="149" t="e">
        <f t="shared" si="330"/>
        <v>#REF!</v>
      </c>
      <c r="AP53" s="147" t="str">
        <f t="shared" si="330"/>
        <v xml:space="preserve"> </v>
      </c>
      <c r="AQ53" s="147" t="e">
        <f t="shared" si="330"/>
        <v>#REF!</v>
      </c>
      <c r="AR53" s="147" t="str">
        <f t="shared" si="330"/>
        <v xml:space="preserve"> </v>
      </c>
      <c r="AS53" s="147" t="str">
        <f t="shared" si="330"/>
        <v xml:space="preserve"> </v>
      </c>
      <c r="AT53" s="148" t="e">
        <f t="shared" si="330"/>
        <v>#REF!</v>
      </c>
      <c r="AU53" s="147" t="str">
        <f t="shared" ref="AU53:BZ53" si="331">IF(AU50&lt;&gt;0,ROUND(AU51*100/AU50,1)," ")</f>
        <v xml:space="preserve"> </v>
      </c>
      <c r="AV53" s="147" t="e">
        <f t="shared" si="331"/>
        <v>#REF!</v>
      </c>
      <c r="AW53" s="147" t="str">
        <f t="shared" si="331"/>
        <v xml:space="preserve"> </v>
      </c>
      <c r="AX53" s="147" t="str">
        <f t="shared" si="331"/>
        <v xml:space="preserve"> </v>
      </c>
      <c r="AY53" s="149" t="e">
        <f t="shared" si="331"/>
        <v>#REF!</v>
      </c>
      <c r="AZ53" s="147" t="str">
        <f t="shared" si="331"/>
        <v xml:space="preserve"> </v>
      </c>
      <c r="BA53" s="147" t="str">
        <f t="shared" si="331"/>
        <v xml:space="preserve"> </v>
      </c>
      <c r="BB53" s="147" t="str">
        <f t="shared" si="331"/>
        <v xml:space="preserve"> </v>
      </c>
      <c r="BC53" s="147" t="str">
        <f t="shared" si="331"/>
        <v xml:space="preserve"> </v>
      </c>
      <c r="BD53" s="149" t="str">
        <f t="shared" si="331"/>
        <v xml:space="preserve"> </v>
      </c>
      <c r="BE53" s="147" t="str">
        <f t="shared" si="331"/>
        <v xml:space="preserve"> </v>
      </c>
      <c r="BF53" s="147" t="e">
        <f t="shared" si="331"/>
        <v>#REF!</v>
      </c>
      <c r="BG53" s="147" t="str">
        <f t="shared" si="331"/>
        <v xml:space="preserve"> </v>
      </c>
      <c r="BH53" s="147" t="str">
        <f t="shared" si="331"/>
        <v xml:space="preserve"> </v>
      </c>
      <c r="BI53" s="149" t="e">
        <f t="shared" si="331"/>
        <v>#REF!</v>
      </c>
      <c r="BJ53" s="147" t="str">
        <f t="shared" si="331"/>
        <v xml:space="preserve"> </v>
      </c>
      <c r="BK53" s="147" t="e">
        <f t="shared" si="331"/>
        <v>#REF!</v>
      </c>
      <c r="BL53" s="147" t="str">
        <f t="shared" si="331"/>
        <v xml:space="preserve"> </v>
      </c>
      <c r="BM53" s="147" t="str">
        <f t="shared" si="331"/>
        <v xml:space="preserve"> </v>
      </c>
      <c r="BN53" s="149" t="e">
        <f t="shared" si="331"/>
        <v>#REF!</v>
      </c>
      <c r="BO53" s="147" t="str">
        <f t="shared" si="331"/>
        <v xml:space="preserve"> </v>
      </c>
      <c r="BP53" s="147" t="e">
        <f t="shared" si="331"/>
        <v>#REF!</v>
      </c>
      <c r="BQ53" s="147" t="str">
        <f t="shared" si="331"/>
        <v xml:space="preserve"> </v>
      </c>
      <c r="BR53" s="147" t="str">
        <f t="shared" si="331"/>
        <v xml:space="preserve"> </v>
      </c>
      <c r="BS53" s="149" t="e">
        <f t="shared" si="331"/>
        <v>#REF!</v>
      </c>
      <c r="BT53" s="147" t="str">
        <f t="shared" si="331"/>
        <v xml:space="preserve"> </v>
      </c>
      <c r="BU53" s="147" t="e">
        <f t="shared" si="331"/>
        <v>#REF!</v>
      </c>
      <c r="BV53" s="147" t="str">
        <f t="shared" si="331"/>
        <v xml:space="preserve"> </v>
      </c>
      <c r="BW53" s="147" t="str">
        <f t="shared" si="331"/>
        <v xml:space="preserve"> </v>
      </c>
      <c r="BX53" s="149" t="e">
        <f t="shared" si="331"/>
        <v>#REF!</v>
      </c>
      <c r="BY53" s="147" t="str">
        <f t="shared" si="331"/>
        <v xml:space="preserve"> </v>
      </c>
      <c r="BZ53" s="147" t="str">
        <f t="shared" si="331"/>
        <v xml:space="preserve"> </v>
      </c>
      <c r="CA53" s="147" t="str">
        <f t="shared" ref="CA53:DF53" si="332">IF(CA50&lt;&gt;0,ROUND(CA51*100/CA50,1)," ")</f>
        <v xml:space="preserve"> </v>
      </c>
      <c r="CB53" s="147" t="str">
        <f t="shared" si="332"/>
        <v xml:space="preserve"> </v>
      </c>
      <c r="CC53" s="149" t="str">
        <f t="shared" si="332"/>
        <v xml:space="preserve"> </v>
      </c>
      <c r="CD53" s="147" t="str">
        <f t="shared" si="332"/>
        <v xml:space="preserve"> </v>
      </c>
      <c r="CE53" s="147" t="str">
        <f t="shared" si="332"/>
        <v xml:space="preserve"> </v>
      </c>
      <c r="CF53" s="147" t="str">
        <f t="shared" si="332"/>
        <v xml:space="preserve"> </v>
      </c>
      <c r="CG53" s="147" t="str">
        <f t="shared" si="332"/>
        <v xml:space="preserve"> </v>
      </c>
      <c r="CH53" s="149" t="str">
        <f t="shared" si="332"/>
        <v xml:space="preserve"> </v>
      </c>
      <c r="CI53" s="147" t="str">
        <f t="shared" si="332"/>
        <v xml:space="preserve"> </v>
      </c>
      <c r="CJ53" s="147" t="str">
        <f t="shared" si="332"/>
        <v xml:space="preserve"> </v>
      </c>
      <c r="CK53" s="147" t="str">
        <f t="shared" si="332"/>
        <v xml:space="preserve"> </v>
      </c>
      <c r="CL53" s="147" t="str">
        <f t="shared" si="332"/>
        <v xml:space="preserve"> </v>
      </c>
      <c r="CM53" s="149" t="str">
        <f t="shared" si="332"/>
        <v xml:space="preserve"> </v>
      </c>
      <c r="CN53" s="147" t="str">
        <f t="shared" si="332"/>
        <v xml:space="preserve"> </v>
      </c>
      <c r="CO53" s="147" t="str">
        <f t="shared" si="332"/>
        <v xml:space="preserve"> </v>
      </c>
      <c r="CP53" s="147" t="str">
        <f t="shared" si="332"/>
        <v xml:space="preserve"> </v>
      </c>
      <c r="CQ53" s="147" t="str">
        <f t="shared" si="332"/>
        <v xml:space="preserve"> </v>
      </c>
      <c r="CR53" s="149" t="str">
        <f t="shared" si="332"/>
        <v xml:space="preserve"> </v>
      </c>
      <c r="CS53" s="147" t="str">
        <f t="shared" si="332"/>
        <v xml:space="preserve"> </v>
      </c>
      <c r="CT53" s="147" t="str">
        <f t="shared" si="332"/>
        <v xml:space="preserve"> </v>
      </c>
      <c r="CU53" s="147" t="str">
        <f t="shared" si="332"/>
        <v xml:space="preserve"> </v>
      </c>
      <c r="CV53" s="147" t="str">
        <f t="shared" si="332"/>
        <v xml:space="preserve"> </v>
      </c>
      <c r="CW53" s="149" t="str">
        <f t="shared" si="332"/>
        <v xml:space="preserve"> </v>
      </c>
      <c r="CX53" s="147" t="str">
        <f t="shared" si="332"/>
        <v xml:space="preserve"> </v>
      </c>
      <c r="CY53" s="147" t="str">
        <f t="shared" si="332"/>
        <v xml:space="preserve"> </v>
      </c>
      <c r="CZ53" s="147" t="str">
        <f t="shared" si="332"/>
        <v xml:space="preserve"> </v>
      </c>
      <c r="DA53" s="147" t="str">
        <f t="shared" si="332"/>
        <v xml:space="preserve"> </v>
      </c>
      <c r="DB53" s="149" t="str">
        <f t="shared" si="332"/>
        <v xml:space="preserve"> </v>
      </c>
      <c r="DC53" s="147" t="str">
        <f t="shared" si="332"/>
        <v xml:space="preserve"> </v>
      </c>
      <c r="DD53" s="147" t="str">
        <f t="shared" si="332"/>
        <v xml:space="preserve"> </v>
      </c>
      <c r="DE53" s="147" t="str">
        <f t="shared" si="332"/>
        <v xml:space="preserve"> </v>
      </c>
      <c r="DF53" s="147" t="str">
        <f t="shared" si="332"/>
        <v xml:space="preserve"> </v>
      </c>
      <c r="DG53" s="149" t="str">
        <f t="shared" ref="DG53:EL53" si="333">IF(DG50&lt;&gt;0,ROUND(DG51*100/DG50,1)," ")</f>
        <v xml:space="preserve"> </v>
      </c>
      <c r="DH53" s="147" t="str">
        <f t="shared" si="333"/>
        <v xml:space="preserve"> </v>
      </c>
      <c r="DI53" s="147" t="str">
        <f t="shared" si="333"/>
        <v xml:space="preserve"> </v>
      </c>
      <c r="DJ53" s="147" t="str">
        <f t="shared" si="333"/>
        <v xml:space="preserve"> </v>
      </c>
      <c r="DK53" s="147" t="str">
        <f t="shared" si="333"/>
        <v xml:space="preserve"> </v>
      </c>
      <c r="DL53" s="149" t="str">
        <f t="shared" si="333"/>
        <v xml:space="preserve"> </v>
      </c>
      <c r="DM53" s="147" t="str">
        <f t="shared" si="333"/>
        <v xml:space="preserve"> </v>
      </c>
      <c r="DN53" s="147" t="str">
        <f t="shared" si="333"/>
        <v xml:space="preserve"> </v>
      </c>
      <c r="DO53" s="147" t="str">
        <f t="shared" si="333"/>
        <v xml:space="preserve"> </v>
      </c>
      <c r="DP53" s="147" t="str">
        <f t="shared" si="333"/>
        <v xml:space="preserve"> </v>
      </c>
      <c r="DQ53" s="149" t="str">
        <f t="shared" si="333"/>
        <v xml:space="preserve"> </v>
      </c>
      <c r="DR53" s="147" t="str">
        <f t="shared" si="333"/>
        <v xml:space="preserve"> </v>
      </c>
      <c r="DS53" s="147" t="str">
        <f t="shared" si="333"/>
        <v xml:space="preserve"> </v>
      </c>
      <c r="DT53" s="147" t="str">
        <f t="shared" si="333"/>
        <v xml:space="preserve"> </v>
      </c>
      <c r="DU53" s="147" t="str">
        <f t="shared" si="333"/>
        <v xml:space="preserve"> </v>
      </c>
      <c r="DV53" s="149" t="str">
        <f t="shared" si="333"/>
        <v xml:space="preserve"> </v>
      </c>
      <c r="DW53" s="147" t="str">
        <f t="shared" si="333"/>
        <v xml:space="preserve"> </v>
      </c>
      <c r="DX53" s="147" t="str">
        <f t="shared" si="333"/>
        <v xml:space="preserve"> </v>
      </c>
      <c r="DY53" s="147" t="str">
        <f t="shared" si="333"/>
        <v xml:space="preserve"> </v>
      </c>
      <c r="DZ53" s="147" t="str">
        <f t="shared" si="333"/>
        <v xml:space="preserve"> </v>
      </c>
      <c r="EA53" s="149" t="str">
        <f t="shared" si="333"/>
        <v xml:space="preserve"> </v>
      </c>
      <c r="EB53" s="147" t="str">
        <f t="shared" si="333"/>
        <v xml:space="preserve"> </v>
      </c>
      <c r="EC53" s="147" t="str">
        <f t="shared" si="333"/>
        <v xml:space="preserve"> </v>
      </c>
      <c r="ED53" s="147" t="str">
        <f t="shared" si="333"/>
        <v xml:space="preserve"> </v>
      </c>
      <c r="EE53" s="147" t="str">
        <f t="shared" si="333"/>
        <v xml:space="preserve"> </v>
      </c>
      <c r="EF53" s="149" t="str">
        <f t="shared" si="333"/>
        <v xml:space="preserve"> </v>
      </c>
      <c r="EG53" s="147" t="str">
        <f t="shared" si="333"/>
        <v xml:space="preserve"> </v>
      </c>
      <c r="EH53" s="147" t="str">
        <f t="shared" si="333"/>
        <v xml:space="preserve"> </v>
      </c>
      <c r="EI53" s="147" t="str">
        <f t="shared" si="333"/>
        <v xml:space="preserve"> </v>
      </c>
      <c r="EJ53" s="147" t="str">
        <f t="shared" si="333"/>
        <v xml:space="preserve"> </v>
      </c>
      <c r="EK53" s="149" t="str">
        <f t="shared" si="333"/>
        <v xml:space="preserve"> </v>
      </c>
      <c r="EL53" s="147" t="str">
        <f t="shared" si="333"/>
        <v xml:space="preserve"> </v>
      </c>
      <c r="EM53" s="147" t="str">
        <f t="shared" ref="EM53:FR53" si="334">IF(EM50&lt;&gt;0,ROUND(EM51*100/EM50,1)," ")</f>
        <v xml:space="preserve"> </v>
      </c>
      <c r="EN53" s="147" t="str">
        <f t="shared" si="334"/>
        <v xml:space="preserve"> </v>
      </c>
      <c r="EO53" s="147" t="str">
        <f t="shared" si="334"/>
        <v xml:space="preserve"> </v>
      </c>
      <c r="EP53" s="149" t="str">
        <f t="shared" si="334"/>
        <v xml:space="preserve"> </v>
      </c>
      <c r="EQ53" s="147" t="str">
        <f t="shared" si="334"/>
        <v xml:space="preserve"> </v>
      </c>
      <c r="ER53" s="147" t="str">
        <f t="shared" si="334"/>
        <v xml:space="preserve"> </v>
      </c>
      <c r="ES53" s="147" t="str">
        <f t="shared" si="334"/>
        <v xml:space="preserve"> </v>
      </c>
      <c r="ET53" s="147" t="str">
        <f t="shared" si="334"/>
        <v xml:space="preserve"> </v>
      </c>
      <c r="EU53" s="149" t="str">
        <f t="shared" si="334"/>
        <v xml:space="preserve"> </v>
      </c>
      <c r="EV53" s="147" t="str">
        <f t="shared" si="334"/>
        <v xml:space="preserve"> </v>
      </c>
      <c r="EW53" s="147" t="str">
        <f t="shared" si="334"/>
        <v xml:space="preserve"> </v>
      </c>
      <c r="EX53" s="147" t="str">
        <f t="shared" si="334"/>
        <v xml:space="preserve"> </v>
      </c>
      <c r="EY53" s="147" t="str">
        <f t="shared" si="334"/>
        <v xml:space="preserve"> </v>
      </c>
      <c r="EZ53" s="149" t="str">
        <f t="shared" si="334"/>
        <v xml:space="preserve"> </v>
      </c>
      <c r="FA53" s="147" t="str">
        <f t="shared" si="334"/>
        <v xml:space="preserve"> </v>
      </c>
      <c r="FB53" s="147" t="str">
        <f t="shared" si="334"/>
        <v xml:space="preserve"> </v>
      </c>
      <c r="FC53" s="147" t="str">
        <f t="shared" si="334"/>
        <v xml:space="preserve"> </v>
      </c>
      <c r="FD53" s="147" t="str">
        <f t="shared" si="334"/>
        <v xml:space="preserve"> </v>
      </c>
      <c r="FE53" s="149" t="str">
        <f t="shared" si="334"/>
        <v xml:space="preserve"> </v>
      </c>
      <c r="FF53" s="147" t="str">
        <f t="shared" si="334"/>
        <v xml:space="preserve"> </v>
      </c>
      <c r="FG53" s="147" t="str">
        <f t="shared" si="334"/>
        <v xml:space="preserve"> </v>
      </c>
      <c r="FH53" s="147" t="str">
        <f t="shared" si="334"/>
        <v xml:space="preserve"> </v>
      </c>
      <c r="FI53" s="147" t="str">
        <f t="shared" si="334"/>
        <v xml:space="preserve"> </v>
      </c>
      <c r="FJ53" s="149" t="str">
        <f t="shared" si="334"/>
        <v xml:space="preserve"> </v>
      </c>
      <c r="FK53" s="147" t="str">
        <f t="shared" si="334"/>
        <v xml:space="preserve"> </v>
      </c>
      <c r="FL53" s="147" t="str">
        <f t="shared" si="334"/>
        <v xml:space="preserve"> </v>
      </c>
      <c r="FM53" s="147" t="str">
        <f t="shared" si="334"/>
        <v xml:space="preserve"> </v>
      </c>
      <c r="FN53" s="147" t="str">
        <f t="shared" si="334"/>
        <v xml:space="preserve"> </v>
      </c>
      <c r="FO53" s="149" t="str">
        <f t="shared" si="334"/>
        <v xml:space="preserve"> </v>
      </c>
      <c r="FP53" s="147" t="str">
        <f t="shared" si="334"/>
        <v xml:space="preserve"> </v>
      </c>
      <c r="FQ53" s="147" t="str">
        <f t="shared" si="334"/>
        <v xml:space="preserve"> </v>
      </c>
      <c r="FR53" s="147" t="str">
        <f t="shared" si="334"/>
        <v xml:space="preserve"> </v>
      </c>
      <c r="FS53" s="147" t="str">
        <f t="shared" ref="FS53:HC53" si="335">IF(FS50&lt;&gt;0,ROUND(FS51*100/FS50,1)," ")</f>
        <v xml:space="preserve"> </v>
      </c>
      <c r="FT53" s="149" t="str">
        <f t="shared" si="335"/>
        <v xml:space="preserve"> </v>
      </c>
      <c r="FU53" s="147" t="str">
        <f t="shared" si="335"/>
        <v xml:space="preserve"> </v>
      </c>
      <c r="FV53" s="147" t="str">
        <f t="shared" si="335"/>
        <v xml:space="preserve"> </v>
      </c>
      <c r="FW53" s="147" t="str">
        <f t="shared" si="335"/>
        <v xml:space="preserve"> </v>
      </c>
      <c r="FX53" s="147" t="str">
        <f t="shared" si="335"/>
        <v xml:space="preserve"> </v>
      </c>
      <c r="FY53" s="149" t="str">
        <f t="shared" si="335"/>
        <v xml:space="preserve"> </v>
      </c>
      <c r="FZ53" s="147" t="str">
        <f t="shared" si="335"/>
        <v xml:space="preserve"> </v>
      </c>
      <c r="GA53" s="147" t="str">
        <f t="shared" si="335"/>
        <v xml:space="preserve"> </v>
      </c>
      <c r="GB53" s="147" t="str">
        <f t="shared" si="335"/>
        <v xml:space="preserve"> </v>
      </c>
      <c r="GC53" s="147" t="str">
        <f t="shared" si="335"/>
        <v xml:space="preserve"> </v>
      </c>
      <c r="GD53" s="149" t="str">
        <f t="shared" si="335"/>
        <v xml:space="preserve"> </v>
      </c>
      <c r="GE53" s="147" t="str">
        <f t="shared" si="335"/>
        <v xml:space="preserve"> </v>
      </c>
      <c r="GF53" s="147" t="str">
        <f t="shared" si="335"/>
        <v xml:space="preserve"> </v>
      </c>
      <c r="GG53" s="147" t="str">
        <f t="shared" si="335"/>
        <v xml:space="preserve"> </v>
      </c>
      <c r="GH53" s="147" t="str">
        <f t="shared" si="335"/>
        <v xml:space="preserve"> </v>
      </c>
      <c r="GI53" s="149" t="str">
        <f t="shared" si="335"/>
        <v xml:space="preserve"> </v>
      </c>
      <c r="GJ53" s="147" t="str">
        <f t="shared" si="335"/>
        <v xml:space="preserve"> </v>
      </c>
      <c r="GK53" s="147" t="str">
        <f t="shared" si="335"/>
        <v xml:space="preserve"> </v>
      </c>
      <c r="GL53" s="147" t="str">
        <f t="shared" si="335"/>
        <v xml:space="preserve"> </v>
      </c>
      <c r="GM53" s="147" t="str">
        <f t="shared" si="335"/>
        <v xml:space="preserve"> </v>
      </c>
      <c r="GN53" s="149" t="str">
        <f t="shared" si="335"/>
        <v xml:space="preserve"> </v>
      </c>
      <c r="GO53" s="147" t="str">
        <f t="shared" si="335"/>
        <v xml:space="preserve"> </v>
      </c>
      <c r="GP53" s="147" t="str">
        <f t="shared" si="335"/>
        <v xml:space="preserve"> </v>
      </c>
      <c r="GQ53" s="147" t="str">
        <f t="shared" si="335"/>
        <v xml:space="preserve"> </v>
      </c>
      <c r="GR53" s="147" t="str">
        <f t="shared" si="335"/>
        <v xml:space="preserve"> </v>
      </c>
      <c r="GS53" s="149" t="str">
        <f t="shared" si="335"/>
        <v xml:space="preserve"> </v>
      </c>
      <c r="GT53" s="147" t="str">
        <f t="shared" si="335"/>
        <v xml:space="preserve"> </v>
      </c>
      <c r="GU53" s="147" t="str">
        <f t="shared" si="335"/>
        <v xml:space="preserve"> </v>
      </c>
      <c r="GV53" s="147" t="str">
        <f t="shared" si="335"/>
        <v xml:space="preserve"> </v>
      </c>
      <c r="GW53" s="147" t="str">
        <f t="shared" si="335"/>
        <v xml:space="preserve"> </v>
      </c>
      <c r="GX53" s="149" t="str">
        <f t="shared" si="335"/>
        <v xml:space="preserve"> </v>
      </c>
      <c r="GY53" s="147" t="str">
        <f t="shared" si="335"/>
        <v xml:space="preserve"> </v>
      </c>
      <c r="GZ53" s="147" t="str">
        <f t="shared" si="335"/>
        <v xml:space="preserve"> </v>
      </c>
      <c r="HA53" s="147" t="str">
        <f t="shared" si="335"/>
        <v xml:space="preserve"> </v>
      </c>
      <c r="HB53" s="147" t="str">
        <f t="shared" si="335"/>
        <v xml:space="preserve"> </v>
      </c>
      <c r="HC53" s="149" t="str">
        <f t="shared" si="335"/>
        <v xml:space="preserve"> </v>
      </c>
    </row>
    <row r="54" spans="1:211" s="35" customFormat="1" ht="15" customHeight="1">
      <c r="A54" s="56" t="s">
        <v>142</v>
      </c>
      <c r="B54" s="133">
        <f t="shared" ref="B54:E55" si="336">G54+AP54</f>
        <v>0</v>
      </c>
      <c r="C54" s="133">
        <f t="shared" si="336"/>
        <v>71894</v>
      </c>
      <c r="D54" s="133">
        <f t="shared" si="336"/>
        <v>0</v>
      </c>
      <c r="E54" s="133">
        <f t="shared" si="336"/>
        <v>0</v>
      </c>
      <c r="F54" s="134">
        <f>B54+C54+D54+E54</f>
        <v>71894</v>
      </c>
      <c r="G54" s="133">
        <f t="shared" ref="G54:J55" si="337">L54+Q54+V54+AA54+AF54+AK54</f>
        <v>0</v>
      </c>
      <c r="H54" s="133">
        <f t="shared" si="337"/>
        <v>71496</v>
      </c>
      <c r="I54" s="133">
        <f t="shared" si="337"/>
        <v>0</v>
      </c>
      <c r="J54" s="133">
        <f t="shared" si="337"/>
        <v>0</v>
      </c>
      <c r="K54" s="134">
        <f>G54+H54+I54+J54</f>
        <v>71496</v>
      </c>
      <c r="L54" s="213"/>
      <c r="M54" s="213">
        <v>7415</v>
      </c>
      <c r="N54" s="213"/>
      <c r="O54" s="213"/>
      <c r="P54" s="135">
        <f>L54+M54+N54+O54</f>
        <v>7415</v>
      </c>
      <c r="Q54" s="213"/>
      <c r="R54" s="213">
        <v>11267</v>
      </c>
      <c r="S54" s="213"/>
      <c r="T54" s="213"/>
      <c r="U54" s="135">
        <f>Q54+R54+S54+T54</f>
        <v>11267</v>
      </c>
      <c r="V54" s="213"/>
      <c r="W54" s="213">
        <v>12590</v>
      </c>
      <c r="X54" s="213"/>
      <c r="Y54" s="213"/>
      <c r="Z54" s="135">
        <f>V54+W54+X54+Y54</f>
        <v>12590</v>
      </c>
      <c r="AA54" s="213"/>
      <c r="AB54" s="213">
        <v>5780</v>
      </c>
      <c r="AC54" s="213"/>
      <c r="AD54" s="213"/>
      <c r="AE54" s="135">
        <f>AA54+AB54+AC54+AD54</f>
        <v>5780</v>
      </c>
      <c r="AF54" s="213"/>
      <c r="AG54" s="213">
        <v>14667</v>
      </c>
      <c r="AH54" s="213"/>
      <c r="AI54" s="213"/>
      <c r="AJ54" s="135">
        <f>AF54+AG54+AH54+AI54</f>
        <v>14667</v>
      </c>
      <c r="AK54" s="213"/>
      <c r="AL54" s="213">
        <v>19777</v>
      </c>
      <c r="AM54" s="213"/>
      <c r="AN54" s="213"/>
      <c r="AO54" s="135">
        <f>AK54+AL54+AM54+AN54</f>
        <v>19777</v>
      </c>
      <c r="AP54" s="133">
        <f t="shared" ref="AP54:AS55" si="338">AU54+AZ54+BE54+BJ54+BO54+BT54+BY54+CD54+CI54+CN54+CS54+CX54+DC54+DH54+DM54+DR54+DW54+EB54+EG54+EL54+EQ54+EV54+FA54+FF54+FK54+FP54+FU54+FZ54+GE54+GJ54+GO54+GT54+GY54</f>
        <v>0</v>
      </c>
      <c r="AQ54" s="133">
        <f t="shared" si="338"/>
        <v>398</v>
      </c>
      <c r="AR54" s="133">
        <f t="shared" si="338"/>
        <v>0</v>
      </c>
      <c r="AS54" s="133">
        <f t="shared" si="338"/>
        <v>0</v>
      </c>
      <c r="AT54" s="134">
        <f>AP54+AQ54+AR54+AS54</f>
        <v>398</v>
      </c>
      <c r="AU54" s="213"/>
      <c r="AV54" s="213">
        <v>35</v>
      </c>
      <c r="AW54" s="213"/>
      <c r="AX54" s="213"/>
      <c r="AY54" s="135">
        <f>AU54+AV54+AW54+AX54</f>
        <v>35</v>
      </c>
      <c r="AZ54" s="213"/>
      <c r="BA54" s="213"/>
      <c r="BB54" s="213"/>
      <c r="BC54" s="213"/>
      <c r="BD54" s="135">
        <f>AZ54+BA54+BB54+BC54</f>
        <v>0</v>
      </c>
      <c r="BE54" s="213"/>
      <c r="BF54" s="213">
        <v>110</v>
      </c>
      <c r="BG54" s="213"/>
      <c r="BH54" s="213"/>
      <c r="BI54" s="135">
        <f>BE54+BF54+BG54+BH54</f>
        <v>110</v>
      </c>
      <c r="BJ54" s="213"/>
      <c r="BK54" s="213">
        <f>64+95</f>
        <v>159</v>
      </c>
      <c r="BL54" s="213"/>
      <c r="BM54" s="213"/>
      <c r="BN54" s="135">
        <f>BJ54+BK54+BL54+BM54</f>
        <v>159</v>
      </c>
      <c r="BO54" s="213"/>
      <c r="BP54" s="213">
        <v>53</v>
      </c>
      <c r="BQ54" s="213"/>
      <c r="BR54" s="213"/>
      <c r="BS54" s="135">
        <f>BO54+BP54+BQ54+BR54</f>
        <v>53</v>
      </c>
      <c r="BT54" s="213"/>
      <c r="BU54" s="213">
        <f>30+11</f>
        <v>41</v>
      </c>
      <c r="BV54" s="213"/>
      <c r="BW54" s="213"/>
      <c r="BX54" s="135">
        <f>BT54+BU54+BV54+BW54</f>
        <v>41</v>
      </c>
      <c r="BY54" s="213"/>
      <c r="BZ54" s="213"/>
      <c r="CA54" s="213"/>
      <c r="CB54" s="213"/>
      <c r="CC54" s="135">
        <f>BY54+BZ54+CA54+CB54</f>
        <v>0</v>
      </c>
      <c r="CD54" s="213"/>
      <c r="CE54" s="213"/>
      <c r="CF54" s="213"/>
      <c r="CG54" s="213"/>
      <c r="CH54" s="135">
        <f>CD54+CE54+CF54+CG54</f>
        <v>0</v>
      </c>
      <c r="CI54" s="213"/>
      <c r="CJ54" s="213"/>
      <c r="CK54" s="213"/>
      <c r="CL54" s="213"/>
      <c r="CM54" s="135">
        <f>CI54+CJ54+CK54+CL54</f>
        <v>0</v>
      </c>
      <c r="CN54" s="213"/>
      <c r="CO54" s="213"/>
      <c r="CP54" s="213"/>
      <c r="CQ54" s="213"/>
      <c r="CR54" s="135">
        <f>CN54+CO54+CP54+CQ54</f>
        <v>0</v>
      </c>
      <c r="CS54" s="213"/>
      <c r="CT54" s="213"/>
      <c r="CU54" s="213"/>
      <c r="CV54" s="213"/>
      <c r="CW54" s="135">
        <f>CS54+CT54+CU54+CV54</f>
        <v>0</v>
      </c>
      <c r="CX54" s="213"/>
      <c r="CY54" s="213"/>
      <c r="CZ54" s="213"/>
      <c r="DA54" s="213"/>
      <c r="DB54" s="135">
        <f>CX54+CY54+CZ54+DA54</f>
        <v>0</v>
      </c>
      <c r="DC54" s="213"/>
      <c r="DD54" s="213"/>
      <c r="DE54" s="213"/>
      <c r="DF54" s="213"/>
      <c r="DG54" s="135">
        <f>DC54+DD54+DE54+DF54</f>
        <v>0</v>
      </c>
      <c r="DH54" s="213"/>
      <c r="DI54" s="213"/>
      <c r="DJ54" s="213"/>
      <c r="DK54" s="213"/>
      <c r="DL54" s="135">
        <f>DH54+DI54+DJ54+DK54</f>
        <v>0</v>
      </c>
      <c r="DM54" s="213"/>
      <c r="DN54" s="213"/>
      <c r="DO54" s="213"/>
      <c r="DP54" s="213"/>
      <c r="DQ54" s="135">
        <f>DM54+DN54+DO54+DP54</f>
        <v>0</v>
      </c>
      <c r="DR54" s="213"/>
      <c r="DS54" s="213"/>
      <c r="DT54" s="213"/>
      <c r="DU54" s="213"/>
      <c r="DV54" s="135">
        <f>DR54+DS54+DT54+DU54</f>
        <v>0</v>
      </c>
      <c r="DW54" s="213"/>
      <c r="DX54" s="213"/>
      <c r="DY54" s="213"/>
      <c r="DZ54" s="213"/>
      <c r="EA54" s="135">
        <f>DW54+DX54+DY54+DZ54</f>
        <v>0</v>
      </c>
      <c r="EB54" s="213"/>
      <c r="EC54" s="213"/>
      <c r="ED54" s="213"/>
      <c r="EE54" s="213"/>
      <c r="EF54" s="135">
        <f>EB54+EC54+ED54+EE54</f>
        <v>0</v>
      </c>
      <c r="EG54" s="213"/>
      <c r="EH54" s="213"/>
      <c r="EI54" s="213"/>
      <c r="EJ54" s="213"/>
      <c r="EK54" s="135">
        <f>EG54+EH54+EI54+EJ54</f>
        <v>0</v>
      </c>
      <c r="EL54" s="213"/>
      <c r="EM54" s="213"/>
      <c r="EN54" s="213"/>
      <c r="EO54" s="213"/>
      <c r="EP54" s="135">
        <f>EL54+EM54+EN54+EO54</f>
        <v>0</v>
      </c>
      <c r="EQ54" s="213"/>
      <c r="ER54" s="213"/>
      <c r="ES54" s="213"/>
      <c r="ET54" s="213"/>
      <c r="EU54" s="135">
        <f>EQ54+ER54+ES54+ET54</f>
        <v>0</v>
      </c>
      <c r="EV54" s="213"/>
      <c r="EW54" s="213"/>
      <c r="EX54" s="213"/>
      <c r="EY54" s="213"/>
      <c r="EZ54" s="135">
        <f>EV54+EW54+EX54+EY54</f>
        <v>0</v>
      </c>
      <c r="FA54" s="213"/>
      <c r="FB54" s="213"/>
      <c r="FC54" s="213"/>
      <c r="FD54" s="213"/>
      <c r="FE54" s="135">
        <f>FA54+FB54+FC54+FD54</f>
        <v>0</v>
      </c>
      <c r="FF54" s="213"/>
      <c r="FG54" s="213"/>
      <c r="FH54" s="213"/>
      <c r="FI54" s="213"/>
      <c r="FJ54" s="135">
        <f>FF54+FG54+FH54+FI54</f>
        <v>0</v>
      </c>
      <c r="FK54" s="213"/>
      <c r="FL54" s="213"/>
      <c r="FM54" s="213"/>
      <c r="FN54" s="213"/>
      <c r="FO54" s="135">
        <f>FK54+FL54+FM54+FN54</f>
        <v>0</v>
      </c>
      <c r="FP54" s="213"/>
      <c r="FQ54" s="213"/>
      <c r="FR54" s="213"/>
      <c r="FS54" s="213"/>
      <c r="FT54" s="135">
        <f>FP54+FQ54+FR54+FS54</f>
        <v>0</v>
      </c>
      <c r="FU54" s="213"/>
      <c r="FV54" s="213"/>
      <c r="FW54" s="213"/>
      <c r="FX54" s="213"/>
      <c r="FY54" s="135">
        <f>FU54+FV54+FW54+FX54</f>
        <v>0</v>
      </c>
      <c r="FZ54" s="213"/>
      <c r="GA54" s="213"/>
      <c r="GB54" s="213"/>
      <c r="GC54" s="213"/>
      <c r="GD54" s="135">
        <f>FZ54+GA54+GB54+GC54</f>
        <v>0</v>
      </c>
      <c r="GE54" s="213"/>
      <c r="GF54" s="213"/>
      <c r="GG54" s="213"/>
      <c r="GH54" s="213"/>
      <c r="GI54" s="135">
        <f>GE54+GF54+GG54+GH54</f>
        <v>0</v>
      </c>
      <c r="GJ54" s="213"/>
      <c r="GK54" s="213"/>
      <c r="GL54" s="213"/>
      <c r="GM54" s="213"/>
      <c r="GN54" s="135">
        <f>GJ54+GK54+GL54+GM54</f>
        <v>0</v>
      </c>
      <c r="GO54" s="213"/>
      <c r="GP54" s="213"/>
      <c r="GQ54" s="213"/>
      <c r="GR54" s="213"/>
      <c r="GS54" s="135">
        <f>GO54+GP54+GQ54+GR54</f>
        <v>0</v>
      </c>
      <c r="GT54" s="213"/>
      <c r="GU54" s="213"/>
      <c r="GV54" s="213"/>
      <c r="GW54" s="213"/>
      <c r="GX54" s="135">
        <f>GT54+GU54+GV54+GW54</f>
        <v>0</v>
      </c>
      <c r="GY54" s="213"/>
      <c r="GZ54" s="213"/>
      <c r="HA54" s="213"/>
      <c r="HB54" s="213"/>
      <c r="HC54" s="135">
        <f>GY54+GZ54+HA54+HB54</f>
        <v>0</v>
      </c>
    </row>
    <row r="55" spans="1:211" s="35" customFormat="1" ht="15" customHeight="1">
      <c r="A55" s="57" t="s">
        <v>110</v>
      </c>
      <c r="B55" s="136">
        <f t="shared" si="336"/>
        <v>0</v>
      </c>
      <c r="C55" s="136" t="e">
        <f t="shared" si="336"/>
        <v>#REF!</v>
      </c>
      <c r="D55" s="136">
        <f t="shared" si="336"/>
        <v>0</v>
      </c>
      <c r="E55" s="136">
        <f t="shared" si="336"/>
        <v>0</v>
      </c>
      <c r="F55" s="137" t="e">
        <f>B55+C55+D55+E55</f>
        <v>#REF!</v>
      </c>
      <c r="G55" s="136">
        <f t="shared" si="337"/>
        <v>0</v>
      </c>
      <c r="H55" s="136" t="e">
        <f t="shared" si="337"/>
        <v>#REF!</v>
      </c>
      <c r="I55" s="136">
        <f t="shared" si="337"/>
        <v>0</v>
      </c>
      <c r="J55" s="136">
        <f t="shared" si="337"/>
        <v>0</v>
      </c>
      <c r="K55" s="137" t="e">
        <f>G55+H55+I55+J55</f>
        <v>#REF!</v>
      </c>
      <c r="L55" s="117"/>
      <c r="M55" s="138" t="e">
        <f>P55-L55-N55-O55</f>
        <v>#REF!</v>
      </c>
      <c r="N55" s="117"/>
      <c r="O55" s="117"/>
      <c r="P55" s="139" t="e">
        <f>#REF!</f>
        <v>#REF!</v>
      </c>
      <c r="Q55" s="117"/>
      <c r="R55" s="138" t="e">
        <f>U55-Q55-S55-T55</f>
        <v>#REF!</v>
      </c>
      <c r="S55" s="117"/>
      <c r="T55" s="117"/>
      <c r="U55" s="139" t="e">
        <f>#REF!</f>
        <v>#REF!</v>
      </c>
      <c r="V55" s="117"/>
      <c r="W55" s="138" t="e">
        <f>Z55-V55-X55-Y55</f>
        <v>#REF!</v>
      </c>
      <c r="X55" s="117"/>
      <c r="Y55" s="117"/>
      <c r="Z55" s="139" t="e">
        <f>#REF!</f>
        <v>#REF!</v>
      </c>
      <c r="AA55" s="117"/>
      <c r="AB55" s="138" t="e">
        <f>AE55-AA55-AC55-AD55</f>
        <v>#REF!</v>
      </c>
      <c r="AC55" s="117"/>
      <c r="AD55" s="117"/>
      <c r="AE55" s="139" t="e">
        <f>#REF!</f>
        <v>#REF!</v>
      </c>
      <c r="AF55" s="117"/>
      <c r="AG55" s="138" t="e">
        <f>AJ55-AF55-AH55-AI55</f>
        <v>#REF!</v>
      </c>
      <c r="AH55" s="117"/>
      <c r="AI55" s="117"/>
      <c r="AJ55" s="139" t="e">
        <f>#REF!</f>
        <v>#REF!</v>
      </c>
      <c r="AK55" s="117"/>
      <c r="AL55" s="138" t="e">
        <f>AO55-AK55-AM55-AN55</f>
        <v>#REF!</v>
      </c>
      <c r="AM55" s="117"/>
      <c r="AN55" s="117"/>
      <c r="AO55" s="139" t="e">
        <f>#REF!</f>
        <v>#REF!</v>
      </c>
      <c r="AP55" s="136">
        <f t="shared" si="338"/>
        <v>0</v>
      </c>
      <c r="AQ55" s="136" t="e">
        <f t="shared" si="338"/>
        <v>#REF!</v>
      </c>
      <c r="AR55" s="136">
        <f t="shared" si="338"/>
        <v>0</v>
      </c>
      <c r="AS55" s="136">
        <f t="shared" si="338"/>
        <v>0</v>
      </c>
      <c r="AT55" s="137" t="e">
        <f>AP55+AQ55+AR55+AS55</f>
        <v>#REF!</v>
      </c>
      <c r="AU55" s="117"/>
      <c r="AV55" s="138" t="e">
        <f>AY55-AU55-AW55-AX55</f>
        <v>#REF!</v>
      </c>
      <c r="AW55" s="117"/>
      <c r="AX55" s="117"/>
      <c r="AY55" s="139" t="e">
        <f>#REF!</f>
        <v>#REF!</v>
      </c>
      <c r="AZ55" s="117"/>
      <c r="BA55" s="138" t="e">
        <f>BD55-AZ55-BB55-BC55</f>
        <v>#REF!</v>
      </c>
      <c r="BB55" s="117"/>
      <c r="BC55" s="117"/>
      <c r="BD55" s="139" t="e">
        <f>#REF!</f>
        <v>#REF!</v>
      </c>
      <c r="BE55" s="117"/>
      <c r="BF55" s="138" t="e">
        <f>BI55-BE55-BG55-BH55</f>
        <v>#REF!</v>
      </c>
      <c r="BG55" s="117"/>
      <c r="BH55" s="117"/>
      <c r="BI55" s="139" t="e">
        <f>#REF!</f>
        <v>#REF!</v>
      </c>
      <c r="BJ55" s="117"/>
      <c r="BK55" s="138" t="e">
        <f>BN55-BJ55-BL55-BM55</f>
        <v>#REF!</v>
      </c>
      <c r="BL55" s="117"/>
      <c r="BM55" s="117"/>
      <c r="BN55" s="139" t="e">
        <f>#REF!</f>
        <v>#REF!</v>
      </c>
      <c r="BO55" s="117"/>
      <c r="BP55" s="138" t="e">
        <f>BS55-BO55-BQ55-BR55</f>
        <v>#REF!</v>
      </c>
      <c r="BQ55" s="117"/>
      <c r="BR55" s="117"/>
      <c r="BS55" s="139" t="e">
        <f>#REF!</f>
        <v>#REF!</v>
      </c>
      <c r="BT55" s="117"/>
      <c r="BU55" s="138" t="e">
        <f>BX55-BT55-BV55-BW55</f>
        <v>#REF!</v>
      </c>
      <c r="BV55" s="117"/>
      <c r="BW55" s="117"/>
      <c r="BX55" s="139" t="e">
        <f>#REF!</f>
        <v>#REF!</v>
      </c>
      <c r="BY55" s="117"/>
      <c r="BZ55" s="138" t="e">
        <f>CC55-BY55-CA55-CB55</f>
        <v>#REF!</v>
      </c>
      <c r="CA55" s="117"/>
      <c r="CB55" s="117"/>
      <c r="CC55" s="139" t="e">
        <f>#REF!</f>
        <v>#REF!</v>
      </c>
      <c r="CD55" s="117"/>
      <c r="CE55" s="138">
        <f>CH55-CD55-CF55-CG55</f>
        <v>0</v>
      </c>
      <c r="CF55" s="117"/>
      <c r="CG55" s="117"/>
      <c r="CH55" s="139"/>
      <c r="CI55" s="117"/>
      <c r="CJ55" s="138">
        <f>CM55-CI55-CK55-CL55</f>
        <v>0</v>
      </c>
      <c r="CK55" s="117"/>
      <c r="CL55" s="117"/>
      <c r="CM55" s="139"/>
      <c r="CN55" s="117"/>
      <c r="CO55" s="138">
        <f>CR55-CN55-CP55-CQ55</f>
        <v>0</v>
      </c>
      <c r="CP55" s="117"/>
      <c r="CQ55" s="117"/>
      <c r="CR55" s="139"/>
      <c r="CS55" s="117"/>
      <c r="CT55" s="138">
        <f>CW55-CS55-CU55-CV55</f>
        <v>0</v>
      </c>
      <c r="CU55" s="117"/>
      <c r="CV55" s="117"/>
      <c r="CW55" s="139"/>
      <c r="CX55" s="117"/>
      <c r="CY55" s="138">
        <f>DB55-CX55-CZ55-DA55</f>
        <v>0</v>
      </c>
      <c r="CZ55" s="117"/>
      <c r="DA55" s="117"/>
      <c r="DB55" s="139"/>
      <c r="DC55" s="117"/>
      <c r="DD55" s="138">
        <f>DG55-DC55-DE55-DF55</f>
        <v>0</v>
      </c>
      <c r="DE55" s="117"/>
      <c r="DF55" s="117"/>
      <c r="DG55" s="139"/>
      <c r="DH55" s="117"/>
      <c r="DI55" s="138">
        <f>DL55-DH55-DJ55-DK55</f>
        <v>0</v>
      </c>
      <c r="DJ55" s="117"/>
      <c r="DK55" s="117"/>
      <c r="DL55" s="139"/>
      <c r="DM55" s="117"/>
      <c r="DN55" s="138">
        <f>DQ55-DM55-DO55-DP55</f>
        <v>0</v>
      </c>
      <c r="DO55" s="117"/>
      <c r="DP55" s="117"/>
      <c r="DQ55" s="139"/>
      <c r="DR55" s="117"/>
      <c r="DS55" s="138">
        <f>DV55-DR55-DT55-DU55</f>
        <v>0</v>
      </c>
      <c r="DT55" s="117"/>
      <c r="DU55" s="117"/>
      <c r="DV55" s="139"/>
      <c r="DW55" s="117"/>
      <c r="DX55" s="138">
        <f>EA55-DW55-DY55-DZ55</f>
        <v>0</v>
      </c>
      <c r="DY55" s="117"/>
      <c r="DZ55" s="117"/>
      <c r="EA55" s="139"/>
      <c r="EB55" s="117"/>
      <c r="EC55" s="138">
        <f>EF55-EB55-ED55-EE55</f>
        <v>0</v>
      </c>
      <c r="ED55" s="117"/>
      <c r="EE55" s="117"/>
      <c r="EF55" s="139"/>
      <c r="EG55" s="117"/>
      <c r="EH55" s="138">
        <f>EK55-EG55-EI55-EJ55</f>
        <v>0</v>
      </c>
      <c r="EI55" s="117"/>
      <c r="EJ55" s="117"/>
      <c r="EK55" s="139"/>
      <c r="EL55" s="117"/>
      <c r="EM55" s="138">
        <f>EP55-EL55-EN55-EO55</f>
        <v>0</v>
      </c>
      <c r="EN55" s="117"/>
      <c r="EO55" s="117"/>
      <c r="EP55" s="139"/>
      <c r="EQ55" s="117"/>
      <c r="ER55" s="138">
        <f>EU55-EQ55-ES55-ET55</f>
        <v>0</v>
      </c>
      <c r="ES55" s="117"/>
      <c r="ET55" s="117"/>
      <c r="EU55" s="139"/>
      <c r="EV55" s="117"/>
      <c r="EW55" s="138">
        <f>EZ55-EV55-EX55-EY55</f>
        <v>0</v>
      </c>
      <c r="EX55" s="117"/>
      <c r="EY55" s="117"/>
      <c r="EZ55" s="139"/>
      <c r="FA55" s="117"/>
      <c r="FB55" s="138">
        <f>FE55-FA55-FC55-FD55</f>
        <v>0</v>
      </c>
      <c r="FC55" s="117"/>
      <c r="FD55" s="117"/>
      <c r="FE55" s="139"/>
      <c r="FF55" s="117"/>
      <c r="FG55" s="138">
        <f>FJ55-FF55-FH55-FI55</f>
        <v>0</v>
      </c>
      <c r="FH55" s="117"/>
      <c r="FI55" s="117"/>
      <c r="FJ55" s="139"/>
      <c r="FK55" s="117"/>
      <c r="FL55" s="138">
        <f>FO55-FK55-FM55-FN55</f>
        <v>0</v>
      </c>
      <c r="FM55" s="117"/>
      <c r="FN55" s="117"/>
      <c r="FO55" s="139"/>
      <c r="FP55" s="117"/>
      <c r="FQ55" s="138">
        <f>FT55-FP55-FR55-FS55</f>
        <v>0</v>
      </c>
      <c r="FR55" s="117"/>
      <c r="FS55" s="117"/>
      <c r="FT55" s="139"/>
      <c r="FU55" s="117"/>
      <c r="FV55" s="138">
        <f>FY55-FU55-FW55-FX55</f>
        <v>0</v>
      </c>
      <c r="FW55" s="117"/>
      <c r="FX55" s="117"/>
      <c r="FY55" s="139"/>
      <c r="FZ55" s="117"/>
      <c r="GA55" s="138">
        <f>GD55-FZ55-GB55-GC55</f>
        <v>0</v>
      </c>
      <c r="GB55" s="117"/>
      <c r="GC55" s="117"/>
      <c r="GD55" s="139"/>
      <c r="GE55" s="117"/>
      <c r="GF55" s="138">
        <f>GI55-GE55-GG55-GH55</f>
        <v>0</v>
      </c>
      <c r="GG55" s="117"/>
      <c r="GH55" s="117"/>
      <c r="GI55" s="139"/>
      <c r="GJ55" s="117"/>
      <c r="GK55" s="138">
        <f>GN55-GJ55-GL55-GM55</f>
        <v>0</v>
      </c>
      <c r="GL55" s="117"/>
      <c r="GM55" s="117"/>
      <c r="GN55" s="139"/>
      <c r="GO55" s="117"/>
      <c r="GP55" s="138">
        <f>GS55-GO55-GQ55-GR55</f>
        <v>0</v>
      </c>
      <c r="GQ55" s="117"/>
      <c r="GR55" s="117"/>
      <c r="GS55" s="139"/>
      <c r="GT55" s="117"/>
      <c r="GU55" s="138">
        <f>GX55-GT55-GV55-GW55</f>
        <v>0</v>
      </c>
      <c r="GV55" s="117"/>
      <c r="GW55" s="117"/>
      <c r="GX55" s="139"/>
      <c r="GY55" s="117"/>
      <c r="GZ55" s="138">
        <f>HC55-GY55-HA55-HB55</f>
        <v>0</v>
      </c>
      <c r="HA55" s="117"/>
      <c r="HB55" s="117"/>
      <c r="HC55" s="139"/>
    </row>
    <row r="56" spans="1:211" s="35" customFormat="1" ht="15" customHeight="1">
      <c r="A56" s="126" t="s">
        <v>129</v>
      </c>
      <c r="B56" s="210">
        <f t="shared" ref="B56:AT56" si="339">IF(B55&gt;B54,"+"&amp;(B55-B54),B55-B54)</f>
        <v>0</v>
      </c>
      <c r="C56" s="210" t="e">
        <f t="shared" si="339"/>
        <v>#REF!</v>
      </c>
      <c r="D56" s="210">
        <f t="shared" si="339"/>
        <v>0</v>
      </c>
      <c r="E56" s="210">
        <f t="shared" si="339"/>
        <v>0</v>
      </c>
      <c r="F56" s="208" t="e">
        <f t="shared" si="339"/>
        <v>#REF!</v>
      </c>
      <c r="G56" s="210">
        <f t="shared" si="339"/>
        <v>0</v>
      </c>
      <c r="H56" s="210" t="e">
        <f t="shared" si="339"/>
        <v>#REF!</v>
      </c>
      <c r="I56" s="210">
        <f t="shared" si="339"/>
        <v>0</v>
      </c>
      <c r="J56" s="210">
        <f t="shared" si="339"/>
        <v>0</v>
      </c>
      <c r="K56" s="208" t="e">
        <f t="shared" si="339"/>
        <v>#REF!</v>
      </c>
      <c r="L56" s="210">
        <f t="shared" si="339"/>
        <v>0</v>
      </c>
      <c r="M56" s="210" t="e">
        <f t="shared" si="339"/>
        <v>#REF!</v>
      </c>
      <c r="N56" s="210">
        <f t="shared" si="339"/>
        <v>0</v>
      </c>
      <c r="O56" s="210">
        <f t="shared" si="339"/>
        <v>0</v>
      </c>
      <c r="P56" s="209" t="e">
        <f t="shared" si="339"/>
        <v>#REF!</v>
      </c>
      <c r="Q56" s="210">
        <f t="shared" si="339"/>
        <v>0</v>
      </c>
      <c r="R56" s="210" t="e">
        <f t="shared" si="339"/>
        <v>#REF!</v>
      </c>
      <c r="S56" s="210">
        <f t="shared" si="339"/>
        <v>0</v>
      </c>
      <c r="T56" s="210">
        <f t="shared" si="339"/>
        <v>0</v>
      </c>
      <c r="U56" s="209" t="e">
        <f t="shared" si="339"/>
        <v>#REF!</v>
      </c>
      <c r="V56" s="210">
        <f t="shared" si="339"/>
        <v>0</v>
      </c>
      <c r="W56" s="210" t="e">
        <f t="shared" si="339"/>
        <v>#REF!</v>
      </c>
      <c r="X56" s="210">
        <f t="shared" si="339"/>
        <v>0</v>
      </c>
      <c r="Y56" s="210">
        <f t="shared" si="339"/>
        <v>0</v>
      </c>
      <c r="Z56" s="209" t="e">
        <f t="shared" si="339"/>
        <v>#REF!</v>
      </c>
      <c r="AA56" s="210">
        <f t="shared" si="339"/>
        <v>0</v>
      </c>
      <c r="AB56" s="210" t="e">
        <f t="shared" si="339"/>
        <v>#REF!</v>
      </c>
      <c r="AC56" s="210">
        <f t="shared" si="339"/>
        <v>0</v>
      </c>
      <c r="AD56" s="210">
        <f t="shared" si="339"/>
        <v>0</v>
      </c>
      <c r="AE56" s="209" t="e">
        <f t="shared" si="339"/>
        <v>#REF!</v>
      </c>
      <c r="AF56" s="210">
        <f t="shared" si="339"/>
        <v>0</v>
      </c>
      <c r="AG56" s="210" t="e">
        <f t="shared" si="339"/>
        <v>#REF!</v>
      </c>
      <c r="AH56" s="210">
        <f t="shared" si="339"/>
        <v>0</v>
      </c>
      <c r="AI56" s="210">
        <f t="shared" si="339"/>
        <v>0</v>
      </c>
      <c r="AJ56" s="209" t="e">
        <f t="shared" si="339"/>
        <v>#REF!</v>
      </c>
      <c r="AK56" s="210">
        <f t="shared" si="339"/>
        <v>0</v>
      </c>
      <c r="AL56" s="210" t="e">
        <f t="shared" si="339"/>
        <v>#REF!</v>
      </c>
      <c r="AM56" s="210">
        <f t="shared" si="339"/>
        <v>0</v>
      </c>
      <c r="AN56" s="210">
        <f t="shared" si="339"/>
        <v>0</v>
      </c>
      <c r="AO56" s="209" t="e">
        <f t="shared" si="339"/>
        <v>#REF!</v>
      </c>
      <c r="AP56" s="210">
        <f t="shared" si="339"/>
        <v>0</v>
      </c>
      <c r="AQ56" s="210" t="e">
        <f t="shared" si="339"/>
        <v>#REF!</v>
      </c>
      <c r="AR56" s="210">
        <f t="shared" si="339"/>
        <v>0</v>
      </c>
      <c r="AS56" s="210">
        <f t="shared" si="339"/>
        <v>0</v>
      </c>
      <c r="AT56" s="208" t="e">
        <f t="shared" si="339"/>
        <v>#REF!</v>
      </c>
      <c r="AU56" s="210">
        <f t="shared" ref="AU56:BZ56" si="340">IF(AU55&gt;AU54,"+"&amp;(AU55-AU54),AU55-AU54)</f>
        <v>0</v>
      </c>
      <c r="AV56" s="210" t="e">
        <f t="shared" si="340"/>
        <v>#REF!</v>
      </c>
      <c r="AW56" s="210">
        <f t="shared" si="340"/>
        <v>0</v>
      </c>
      <c r="AX56" s="210">
        <f t="shared" si="340"/>
        <v>0</v>
      </c>
      <c r="AY56" s="209" t="e">
        <f t="shared" si="340"/>
        <v>#REF!</v>
      </c>
      <c r="AZ56" s="210">
        <f t="shared" si="340"/>
        <v>0</v>
      </c>
      <c r="BA56" s="210" t="e">
        <f t="shared" si="340"/>
        <v>#REF!</v>
      </c>
      <c r="BB56" s="210">
        <f t="shared" si="340"/>
        <v>0</v>
      </c>
      <c r="BC56" s="210">
        <f t="shared" si="340"/>
        <v>0</v>
      </c>
      <c r="BD56" s="209" t="e">
        <f t="shared" si="340"/>
        <v>#REF!</v>
      </c>
      <c r="BE56" s="210">
        <f t="shared" si="340"/>
        <v>0</v>
      </c>
      <c r="BF56" s="210" t="e">
        <f t="shared" si="340"/>
        <v>#REF!</v>
      </c>
      <c r="BG56" s="210">
        <f t="shared" si="340"/>
        <v>0</v>
      </c>
      <c r="BH56" s="210">
        <f t="shared" si="340"/>
        <v>0</v>
      </c>
      <c r="BI56" s="209" t="e">
        <f t="shared" si="340"/>
        <v>#REF!</v>
      </c>
      <c r="BJ56" s="210">
        <f t="shared" si="340"/>
        <v>0</v>
      </c>
      <c r="BK56" s="210" t="e">
        <f t="shared" si="340"/>
        <v>#REF!</v>
      </c>
      <c r="BL56" s="210">
        <f t="shared" si="340"/>
        <v>0</v>
      </c>
      <c r="BM56" s="210">
        <f t="shared" si="340"/>
        <v>0</v>
      </c>
      <c r="BN56" s="209" t="e">
        <f t="shared" si="340"/>
        <v>#REF!</v>
      </c>
      <c r="BO56" s="210">
        <f t="shared" si="340"/>
        <v>0</v>
      </c>
      <c r="BP56" s="210" t="e">
        <f t="shared" si="340"/>
        <v>#REF!</v>
      </c>
      <c r="BQ56" s="210">
        <f t="shared" si="340"/>
        <v>0</v>
      </c>
      <c r="BR56" s="210">
        <f t="shared" si="340"/>
        <v>0</v>
      </c>
      <c r="BS56" s="209" t="e">
        <f t="shared" si="340"/>
        <v>#REF!</v>
      </c>
      <c r="BT56" s="210">
        <f t="shared" si="340"/>
        <v>0</v>
      </c>
      <c r="BU56" s="210" t="e">
        <f t="shared" si="340"/>
        <v>#REF!</v>
      </c>
      <c r="BV56" s="210">
        <f t="shared" si="340"/>
        <v>0</v>
      </c>
      <c r="BW56" s="210">
        <f t="shared" si="340"/>
        <v>0</v>
      </c>
      <c r="BX56" s="209" t="e">
        <f t="shared" si="340"/>
        <v>#REF!</v>
      </c>
      <c r="BY56" s="210">
        <f t="shared" si="340"/>
        <v>0</v>
      </c>
      <c r="BZ56" s="210" t="e">
        <f t="shared" si="340"/>
        <v>#REF!</v>
      </c>
      <c r="CA56" s="210">
        <f t="shared" ref="CA56:DF56" si="341">IF(CA55&gt;CA54,"+"&amp;(CA55-CA54),CA55-CA54)</f>
        <v>0</v>
      </c>
      <c r="CB56" s="210">
        <f t="shared" si="341"/>
        <v>0</v>
      </c>
      <c r="CC56" s="209" t="e">
        <f t="shared" si="341"/>
        <v>#REF!</v>
      </c>
      <c r="CD56" s="210">
        <f t="shared" si="341"/>
        <v>0</v>
      </c>
      <c r="CE56" s="210">
        <f t="shared" si="341"/>
        <v>0</v>
      </c>
      <c r="CF56" s="210">
        <f t="shared" si="341"/>
        <v>0</v>
      </c>
      <c r="CG56" s="210">
        <f t="shared" si="341"/>
        <v>0</v>
      </c>
      <c r="CH56" s="209">
        <f t="shared" si="341"/>
        <v>0</v>
      </c>
      <c r="CI56" s="210">
        <f t="shared" si="341"/>
        <v>0</v>
      </c>
      <c r="CJ56" s="210">
        <f t="shared" si="341"/>
        <v>0</v>
      </c>
      <c r="CK56" s="210">
        <f t="shared" si="341"/>
        <v>0</v>
      </c>
      <c r="CL56" s="210">
        <f t="shared" si="341"/>
        <v>0</v>
      </c>
      <c r="CM56" s="209">
        <f t="shared" si="341"/>
        <v>0</v>
      </c>
      <c r="CN56" s="210">
        <f t="shared" si="341"/>
        <v>0</v>
      </c>
      <c r="CO56" s="210">
        <f t="shared" si="341"/>
        <v>0</v>
      </c>
      <c r="CP56" s="210">
        <f t="shared" si="341"/>
        <v>0</v>
      </c>
      <c r="CQ56" s="210">
        <f t="shared" si="341"/>
        <v>0</v>
      </c>
      <c r="CR56" s="209">
        <f t="shared" si="341"/>
        <v>0</v>
      </c>
      <c r="CS56" s="210">
        <f t="shared" si="341"/>
        <v>0</v>
      </c>
      <c r="CT56" s="210">
        <f t="shared" si="341"/>
        <v>0</v>
      </c>
      <c r="CU56" s="210">
        <f t="shared" si="341"/>
        <v>0</v>
      </c>
      <c r="CV56" s="210">
        <f t="shared" si="341"/>
        <v>0</v>
      </c>
      <c r="CW56" s="209">
        <f t="shared" si="341"/>
        <v>0</v>
      </c>
      <c r="CX56" s="210">
        <f t="shared" si="341"/>
        <v>0</v>
      </c>
      <c r="CY56" s="210">
        <f t="shared" si="341"/>
        <v>0</v>
      </c>
      <c r="CZ56" s="210">
        <f t="shared" si="341"/>
        <v>0</v>
      </c>
      <c r="DA56" s="210">
        <f t="shared" si="341"/>
        <v>0</v>
      </c>
      <c r="DB56" s="209">
        <f t="shared" si="341"/>
        <v>0</v>
      </c>
      <c r="DC56" s="210">
        <f t="shared" si="341"/>
        <v>0</v>
      </c>
      <c r="DD56" s="210">
        <f t="shared" si="341"/>
        <v>0</v>
      </c>
      <c r="DE56" s="210">
        <f t="shared" si="341"/>
        <v>0</v>
      </c>
      <c r="DF56" s="210">
        <f t="shared" si="341"/>
        <v>0</v>
      </c>
      <c r="DG56" s="209">
        <f t="shared" ref="DG56:EL56" si="342">IF(DG55&gt;DG54,"+"&amp;(DG55-DG54),DG55-DG54)</f>
        <v>0</v>
      </c>
      <c r="DH56" s="210">
        <f t="shared" si="342"/>
        <v>0</v>
      </c>
      <c r="DI56" s="210">
        <f t="shared" si="342"/>
        <v>0</v>
      </c>
      <c r="DJ56" s="210">
        <f t="shared" si="342"/>
        <v>0</v>
      </c>
      <c r="DK56" s="210">
        <f t="shared" si="342"/>
        <v>0</v>
      </c>
      <c r="DL56" s="209">
        <f t="shared" si="342"/>
        <v>0</v>
      </c>
      <c r="DM56" s="210">
        <f t="shared" si="342"/>
        <v>0</v>
      </c>
      <c r="DN56" s="210">
        <f t="shared" si="342"/>
        <v>0</v>
      </c>
      <c r="DO56" s="210">
        <f t="shared" si="342"/>
        <v>0</v>
      </c>
      <c r="DP56" s="210">
        <f t="shared" si="342"/>
        <v>0</v>
      </c>
      <c r="DQ56" s="209">
        <f t="shared" si="342"/>
        <v>0</v>
      </c>
      <c r="DR56" s="210">
        <f t="shared" si="342"/>
        <v>0</v>
      </c>
      <c r="DS56" s="210">
        <f t="shared" si="342"/>
        <v>0</v>
      </c>
      <c r="DT56" s="210">
        <f t="shared" si="342"/>
        <v>0</v>
      </c>
      <c r="DU56" s="210">
        <f t="shared" si="342"/>
        <v>0</v>
      </c>
      <c r="DV56" s="209">
        <f t="shared" si="342"/>
        <v>0</v>
      </c>
      <c r="DW56" s="210">
        <f t="shared" si="342"/>
        <v>0</v>
      </c>
      <c r="DX56" s="210">
        <f t="shared" si="342"/>
        <v>0</v>
      </c>
      <c r="DY56" s="210">
        <f t="shared" si="342"/>
        <v>0</v>
      </c>
      <c r="DZ56" s="210">
        <f t="shared" si="342"/>
        <v>0</v>
      </c>
      <c r="EA56" s="209">
        <f t="shared" si="342"/>
        <v>0</v>
      </c>
      <c r="EB56" s="210">
        <f t="shared" si="342"/>
        <v>0</v>
      </c>
      <c r="EC56" s="210">
        <f t="shared" si="342"/>
        <v>0</v>
      </c>
      <c r="ED56" s="210">
        <f t="shared" si="342"/>
        <v>0</v>
      </c>
      <c r="EE56" s="210">
        <f t="shared" si="342"/>
        <v>0</v>
      </c>
      <c r="EF56" s="209">
        <f t="shared" si="342"/>
        <v>0</v>
      </c>
      <c r="EG56" s="210">
        <f t="shared" si="342"/>
        <v>0</v>
      </c>
      <c r="EH56" s="210">
        <f t="shared" si="342"/>
        <v>0</v>
      </c>
      <c r="EI56" s="210">
        <f t="shared" si="342"/>
        <v>0</v>
      </c>
      <c r="EJ56" s="210">
        <f t="shared" si="342"/>
        <v>0</v>
      </c>
      <c r="EK56" s="209">
        <f t="shared" si="342"/>
        <v>0</v>
      </c>
      <c r="EL56" s="210">
        <f t="shared" si="342"/>
        <v>0</v>
      </c>
      <c r="EM56" s="210">
        <f t="shared" ref="EM56:FR56" si="343">IF(EM55&gt;EM54,"+"&amp;(EM55-EM54),EM55-EM54)</f>
        <v>0</v>
      </c>
      <c r="EN56" s="210">
        <f t="shared" si="343"/>
        <v>0</v>
      </c>
      <c r="EO56" s="210">
        <f t="shared" si="343"/>
        <v>0</v>
      </c>
      <c r="EP56" s="209">
        <f t="shared" si="343"/>
        <v>0</v>
      </c>
      <c r="EQ56" s="210">
        <f t="shared" si="343"/>
        <v>0</v>
      </c>
      <c r="ER56" s="210">
        <f t="shared" si="343"/>
        <v>0</v>
      </c>
      <c r="ES56" s="210">
        <f t="shared" si="343"/>
        <v>0</v>
      </c>
      <c r="ET56" s="210">
        <f t="shared" si="343"/>
        <v>0</v>
      </c>
      <c r="EU56" s="209">
        <f t="shared" si="343"/>
        <v>0</v>
      </c>
      <c r="EV56" s="210">
        <f t="shared" si="343"/>
        <v>0</v>
      </c>
      <c r="EW56" s="210">
        <f t="shared" si="343"/>
        <v>0</v>
      </c>
      <c r="EX56" s="210">
        <f t="shared" si="343"/>
        <v>0</v>
      </c>
      <c r="EY56" s="210">
        <f t="shared" si="343"/>
        <v>0</v>
      </c>
      <c r="EZ56" s="209">
        <f t="shared" si="343"/>
        <v>0</v>
      </c>
      <c r="FA56" s="210">
        <f t="shared" si="343"/>
        <v>0</v>
      </c>
      <c r="FB56" s="210">
        <f t="shared" si="343"/>
        <v>0</v>
      </c>
      <c r="FC56" s="210">
        <f t="shared" si="343"/>
        <v>0</v>
      </c>
      <c r="FD56" s="210">
        <f t="shared" si="343"/>
        <v>0</v>
      </c>
      <c r="FE56" s="209">
        <f t="shared" si="343"/>
        <v>0</v>
      </c>
      <c r="FF56" s="210">
        <f t="shared" si="343"/>
        <v>0</v>
      </c>
      <c r="FG56" s="210">
        <f t="shared" si="343"/>
        <v>0</v>
      </c>
      <c r="FH56" s="210">
        <f t="shared" si="343"/>
        <v>0</v>
      </c>
      <c r="FI56" s="210">
        <f t="shared" si="343"/>
        <v>0</v>
      </c>
      <c r="FJ56" s="209">
        <f t="shared" si="343"/>
        <v>0</v>
      </c>
      <c r="FK56" s="210">
        <f t="shared" si="343"/>
        <v>0</v>
      </c>
      <c r="FL56" s="210">
        <f t="shared" si="343"/>
        <v>0</v>
      </c>
      <c r="FM56" s="210">
        <f t="shared" si="343"/>
        <v>0</v>
      </c>
      <c r="FN56" s="210">
        <f t="shared" si="343"/>
        <v>0</v>
      </c>
      <c r="FO56" s="209">
        <f t="shared" si="343"/>
        <v>0</v>
      </c>
      <c r="FP56" s="210">
        <f t="shared" si="343"/>
        <v>0</v>
      </c>
      <c r="FQ56" s="210">
        <f t="shared" si="343"/>
        <v>0</v>
      </c>
      <c r="FR56" s="210">
        <f t="shared" si="343"/>
        <v>0</v>
      </c>
      <c r="FS56" s="210">
        <f t="shared" ref="FS56:GX56" si="344">IF(FS55&gt;FS54,"+"&amp;(FS55-FS54),FS55-FS54)</f>
        <v>0</v>
      </c>
      <c r="FT56" s="209">
        <f t="shared" si="344"/>
        <v>0</v>
      </c>
      <c r="FU56" s="210">
        <f t="shared" si="344"/>
        <v>0</v>
      </c>
      <c r="FV56" s="210">
        <f t="shared" si="344"/>
        <v>0</v>
      </c>
      <c r="FW56" s="210">
        <f t="shared" si="344"/>
        <v>0</v>
      </c>
      <c r="FX56" s="210">
        <f t="shared" si="344"/>
        <v>0</v>
      </c>
      <c r="FY56" s="209">
        <f t="shared" si="344"/>
        <v>0</v>
      </c>
      <c r="FZ56" s="210">
        <f t="shared" si="344"/>
        <v>0</v>
      </c>
      <c r="GA56" s="210">
        <f t="shared" si="344"/>
        <v>0</v>
      </c>
      <c r="GB56" s="210">
        <f t="shared" si="344"/>
        <v>0</v>
      </c>
      <c r="GC56" s="210">
        <f t="shared" si="344"/>
        <v>0</v>
      </c>
      <c r="GD56" s="209">
        <f t="shared" si="344"/>
        <v>0</v>
      </c>
      <c r="GE56" s="210">
        <f t="shared" si="344"/>
        <v>0</v>
      </c>
      <c r="GF56" s="210">
        <f t="shared" si="344"/>
        <v>0</v>
      </c>
      <c r="GG56" s="210">
        <f t="shared" si="344"/>
        <v>0</v>
      </c>
      <c r="GH56" s="210">
        <f t="shared" si="344"/>
        <v>0</v>
      </c>
      <c r="GI56" s="209">
        <f t="shared" si="344"/>
        <v>0</v>
      </c>
      <c r="GJ56" s="210">
        <f t="shared" si="344"/>
        <v>0</v>
      </c>
      <c r="GK56" s="210">
        <f t="shared" si="344"/>
        <v>0</v>
      </c>
      <c r="GL56" s="210">
        <f t="shared" si="344"/>
        <v>0</v>
      </c>
      <c r="GM56" s="210">
        <f t="shared" si="344"/>
        <v>0</v>
      </c>
      <c r="GN56" s="209">
        <f t="shared" si="344"/>
        <v>0</v>
      </c>
      <c r="GO56" s="210">
        <f t="shared" si="344"/>
        <v>0</v>
      </c>
      <c r="GP56" s="210">
        <f t="shared" si="344"/>
        <v>0</v>
      </c>
      <c r="GQ56" s="210">
        <f t="shared" si="344"/>
        <v>0</v>
      </c>
      <c r="GR56" s="210">
        <f t="shared" si="344"/>
        <v>0</v>
      </c>
      <c r="GS56" s="209">
        <f t="shared" si="344"/>
        <v>0</v>
      </c>
      <c r="GT56" s="210">
        <f t="shared" si="344"/>
        <v>0</v>
      </c>
      <c r="GU56" s="210">
        <f t="shared" si="344"/>
        <v>0</v>
      </c>
      <c r="GV56" s="210">
        <f t="shared" si="344"/>
        <v>0</v>
      </c>
      <c r="GW56" s="210">
        <f t="shared" si="344"/>
        <v>0</v>
      </c>
      <c r="GX56" s="209">
        <f t="shared" si="344"/>
        <v>0</v>
      </c>
      <c r="GY56" s="210">
        <f>IF(GY55&gt;GY54,"+"&amp;(GY55-GY54),GY55-GY54)</f>
        <v>0</v>
      </c>
      <c r="GZ56" s="210">
        <f>IF(GZ55&gt;GZ54,"+"&amp;(GZ55-GZ54),GZ55-GZ54)</f>
        <v>0</v>
      </c>
      <c r="HA56" s="210">
        <f>IF(HA55&gt;HA54,"+"&amp;(HA55-HA54),HA55-HA54)</f>
        <v>0</v>
      </c>
      <c r="HB56" s="210">
        <f>IF(HB55&gt;HB54,"+"&amp;(HB55-HB54),HB55-HB54)</f>
        <v>0</v>
      </c>
      <c r="HC56" s="209">
        <f>IF(HC55&gt;HC54,"+"&amp;(HC55-HC54),HC55-HC54)</f>
        <v>0</v>
      </c>
    </row>
    <row r="57" spans="1:211" s="132" customFormat="1" ht="15" customHeight="1">
      <c r="A57" s="192" t="s">
        <v>18</v>
      </c>
      <c r="B57" s="147" t="str">
        <f t="shared" ref="B57:AT57" si="345">IF(B54&lt;&gt;0,ROUND(B55*100/B54,1)," ")</f>
        <v xml:space="preserve"> </v>
      </c>
      <c r="C57" s="147" t="e">
        <f t="shared" si="345"/>
        <v>#REF!</v>
      </c>
      <c r="D57" s="147" t="str">
        <f t="shared" si="345"/>
        <v xml:space="preserve"> </v>
      </c>
      <c r="E57" s="147" t="str">
        <f t="shared" si="345"/>
        <v xml:space="preserve"> </v>
      </c>
      <c r="F57" s="148" t="e">
        <f t="shared" si="345"/>
        <v>#REF!</v>
      </c>
      <c r="G57" s="147" t="str">
        <f t="shared" si="345"/>
        <v xml:space="preserve"> </v>
      </c>
      <c r="H57" s="147" t="e">
        <f t="shared" si="345"/>
        <v>#REF!</v>
      </c>
      <c r="I57" s="147" t="str">
        <f t="shared" si="345"/>
        <v xml:space="preserve"> </v>
      </c>
      <c r="J57" s="147" t="str">
        <f t="shared" si="345"/>
        <v xml:space="preserve"> </v>
      </c>
      <c r="K57" s="148" t="e">
        <f t="shared" si="345"/>
        <v>#REF!</v>
      </c>
      <c r="L57" s="147" t="str">
        <f t="shared" si="345"/>
        <v xml:space="preserve"> </v>
      </c>
      <c r="M57" s="147" t="e">
        <f t="shared" si="345"/>
        <v>#REF!</v>
      </c>
      <c r="N57" s="147" t="str">
        <f t="shared" si="345"/>
        <v xml:space="preserve"> </v>
      </c>
      <c r="O57" s="147" t="str">
        <f t="shared" si="345"/>
        <v xml:space="preserve"> </v>
      </c>
      <c r="P57" s="149" t="e">
        <f t="shared" si="345"/>
        <v>#REF!</v>
      </c>
      <c r="Q57" s="147" t="str">
        <f t="shared" si="345"/>
        <v xml:space="preserve"> </v>
      </c>
      <c r="R57" s="147" t="e">
        <f t="shared" si="345"/>
        <v>#REF!</v>
      </c>
      <c r="S57" s="147" t="str">
        <f t="shared" si="345"/>
        <v xml:space="preserve"> </v>
      </c>
      <c r="T57" s="147" t="str">
        <f t="shared" si="345"/>
        <v xml:space="preserve"> </v>
      </c>
      <c r="U57" s="149" t="e">
        <f t="shared" si="345"/>
        <v>#REF!</v>
      </c>
      <c r="V57" s="147" t="str">
        <f t="shared" si="345"/>
        <v xml:space="preserve"> </v>
      </c>
      <c r="W57" s="147" t="e">
        <f t="shared" si="345"/>
        <v>#REF!</v>
      </c>
      <c r="X57" s="147" t="str">
        <f t="shared" si="345"/>
        <v xml:space="preserve"> </v>
      </c>
      <c r="Y57" s="147" t="str">
        <f t="shared" si="345"/>
        <v xml:space="preserve"> </v>
      </c>
      <c r="Z57" s="149" t="e">
        <f t="shared" si="345"/>
        <v>#REF!</v>
      </c>
      <c r="AA57" s="147" t="str">
        <f t="shared" si="345"/>
        <v xml:space="preserve"> </v>
      </c>
      <c r="AB57" s="147" t="e">
        <f t="shared" si="345"/>
        <v>#REF!</v>
      </c>
      <c r="AC57" s="147" t="str">
        <f t="shared" si="345"/>
        <v xml:space="preserve"> </v>
      </c>
      <c r="AD57" s="147" t="str">
        <f t="shared" si="345"/>
        <v xml:space="preserve"> </v>
      </c>
      <c r="AE57" s="149" t="e">
        <f t="shared" si="345"/>
        <v>#REF!</v>
      </c>
      <c r="AF57" s="147" t="str">
        <f t="shared" si="345"/>
        <v xml:space="preserve"> </v>
      </c>
      <c r="AG57" s="147" t="e">
        <f t="shared" si="345"/>
        <v>#REF!</v>
      </c>
      <c r="AH57" s="147" t="str">
        <f t="shared" si="345"/>
        <v xml:space="preserve"> </v>
      </c>
      <c r="AI57" s="147" t="str">
        <f t="shared" si="345"/>
        <v xml:space="preserve"> </v>
      </c>
      <c r="AJ57" s="149" t="e">
        <f t="shared" si="345"/>
        <v>#REF!</v>
      </c>
      <c r="AK57" s="147" t="str">
        <f t="shared" si="345"/>
        <v xml:space="preserve"> </v>
      </c>
      <c r="AL57" s="147" t="e">
        <f t="shared" si="345"/>
        <v>#REF!</v>
      </c>
      <c r="AM57" s="147" t="str">
        <f t="shared" si="345"/>
        <v xml:space="preserve"> </v>
      </c>
      <c r="AN57" s="147" t="str">
        <f t="shared" si="345"/>
        <v xml:space="preserve"> </v>
      </c>
      <c r="AO57" s="149" t="e">
        <f t="shared" si="345"/>
        <v>#REF!</v>
      </c>
      <c r="AP57" s="147" t="str">
        <f t="shared" si="345"/>
        <v xml:space="preserve"> </v>
      </c>
      <c r="AQ57" s="147" t="e">
        <f t="shared" si="345"/>
        <v>#REF!</v>
      </c>
      <c r="AR57" s="147" t="str">
        <f t="shared" si="345"/>
        <v xml:space="preserve"> </v>
      </c>
      <c r="AS57" s="147" t="str">
        <f t="shared" si="345"/>
        <v xml:space="preserve"> </v>
      </c>
      <c r="AT57" s="148" t="e">
        <f t="shared" si="345"/>
        <v>#REF!</v>
      </c>
      <c r="AU57" s="147" t="str">
        <f t="shared" ref="AU57:BZ57" si="346">IF(AU54&lt;&gt;0,ROUND(AU55*100/AU54,1)," ")</f>
        <v xml:space="preserve"> </v>
      </c>
      <c r="AV57" s="147" t="e">
        <f t="shared" si="346"/>
        <v>#REF!</v>
      </c>
      <c r="AW57" s="147" t="str">
        <f t="shared" si="346"/>
        <v xml:space="preserve"> </v>
      </c>
      <c r="AX57" s="147" t="str">
        <f t="shared" si="346"/>
        <v xml:space="preserve"> </v>
      </c>
      <c r="AY57" s="149" t="e">
        <f t="shared" si="346"/>
        <v>#REF!</v>
      </c>
      <c r="AZ57" s="147" t="str">
        <f t="shared" si="346"/>
        <v xml:space="preserve"> </v>
      </c>
      <c r="BA57" s="147" t="str">
        <f t="shared" si="346"/>
        <v xml:space="preserve"> </v>
      </c>
      <c r="BB57" s="147" t="str">
        <f t="shared" si="346"/>
        <v xml:space="preserve"> </v>
      </c>
      <c r="BC57" s="147" t="str">
        <f t="shared" si="346"/>
        <v xml:space="preserve"> </v>
      </c>
      <c r="BD57" s="149" t="str">
        <f t="shared" si="346"/>
        <v xml:space="preserve"> </v>
      </c>
      <c r="BE57" s="147" t="str">
        <f t="shared" si="346"/>
        <v xml:space="preserve"> </v>
      </c>
      <c r="BF57" s="147" t="e">
        <f t="shared" si="346"/>
        <v>#REF!</v>
      </c>
      <c r="BG57" s="147" t="str">
        <f t="shared" si="346"/>
        <v xml:space="preserve"> </v>
      </c>
      <c r="BH57" s="147" t="str">
        <f t="shared" si="346"/>
        <v xml:space="preserve"> </v>
      </c>
      <c r="BI57" s="149" t="e">
        <f t="shared" si="346"/>
        <v>#REF!</v>
      </c>
      <c r="BJ57" s="147" t="str">
        <f t="shared" si="346"/>
        <v xml:space="preserve"> </v>
      </c>
      <c r="BK57" s="147" t="e">
        <f t="shared" si="346"/>
        <v>#REF!</v>
      </c>
      <c r="BL57" s="147" t="str">
        <f t="shared" si="346"/>
        <v xml:space="preserve"> </v>
      </c>
      <c r="BM57" s="147" t="str">
        <f t="shared" si="346"/>
        <v xml:space="preserve"> </v>
      </c>
      <c r="BN57" s="149" t="e">
        <f t="shared" si="346"/>
        <v>#REF!</v>
      </c>
      <c r="BO57" s="147" t="str">
        <f t="shared" si="346"/>
        <v xml:space="preserve"> </v>
      </c>
      <c r="BP57" s="147" t="e">
        <f t="shared" si="346"/>
        <v>#REF!</v>
      </c>
      <c r="BQ57" s="147" t="str">
        <f t="shared" si="346"/>
        <v xml:space="preserve"> </v>
      </c>
      <c r="BR57" s="147" t="str">
        <f t="shared" si="346"/>
        <v xml:space="preserve"> </v>
      </c>
      <c r="BS57" s="149" t="e">
        <f t="shared" si="346"/>
        <v>#REF!</v>
      </c>
      <c r="BT57" s="147" t="str">
        <f t="shared" si="346"/>
        <v xml:space="preserve"> </v>
      </c>
      <c r="BU57" s="147" t="e">
        <f t="shared" si="346"/>
        <v>#REF!</v>
      </c>
      <c r="BV57" s="147" t="str">
        <f t="shared" si="346"/>
        <v xml:space="preserve"> </v>
      </c>
      <c r="BW57" s="147" t="str">
        <f t="shared" si="346"/>
        <v xml:space="preserve"> </v>
      </c>
      <c r="BX57" s="149" t="e">
        <f t="shared" si="346"/>
        <v>#REF!</v>
      </c>
      <c r="BY57" s="147" t="str">
        <f t="shared" si="346"/>
        <v xml:space="preserve"> </v>
      </c>
      <c r="BZ57" s="147" t="str">
        <f t="shared" si="346"/>
        <v xml:space="preserve"> </v>
      </c>
      <c r="CA57" s="147" t="str">
        <f t="shared" ref="CA57:DF57" si="347">IF(CA54&lt;&gt;0,ROUND(CA55*100/CA54,1)," ")</f>
        <v xml:space="preserve"> </v>
      </c>
      <c r="CB57" s="147" t="str">
        <f t="shared" si="347"/>
        <v xml:space="preserve"> </v>
      </c>
      <c r="CC57" s="149" t="str">
        <f t="shared" si="347"/>
        <v xml:space="preserve"> </v>
      </c>
      <c r="CD57" s="147" t="str">
        <f t="shared" si="347"/>
        <v xml:space="preserve"> </v>
      </c>
      <c r="CE57" s="147" t="str">
        <f t="shared" si="347"/>
        <v xml:space="preserve"> </v>
      </c>
      <c r="CF57" s="147" t="str">
        <f t="shared" si="347"/>
        <v xml:space="preserve"> </v>
      </c>
      <c r="CG57" s="147" t="str">
        <f t="shared" si="347"/>
        <v xml:space="preserve"> </v>
      </c>
      <c r="CH57" s="149" t="str">
        <f t="shared" si="347"/>
        <v xml:space="preserve"> </v>
      </c>
      <c r="CI57" s="147" t="str">
        <f t="shared" si="347"/>
        <v xml:space="preserve"> </v>
      </c>
      <c r="CJ57" s="147" t="str">
        <f t="shared" si="347"/>
        <v xml:space="preserve"> </v>
      </c>
      <c r="CK57" s="147" t="str">
        <f t="shared" si="347"/>
        <v xml:space="preserve"> </v>
      </c>
      <c r="CL57" s="147" t="str">
        <f t="shared" si="347"/>
        <v xml:space="preserve"> </v>
      </c>
      <c r="CM57" s="149" t="str">
        <f t="shared" si="347"/>
        <v xml:space="preserve"> </v>
      </c>
      <c r="CN57" s="147" t="str">
        <f t="shared" si="347"/>
        <v xml:space="preserve"> </v>
      </c>
      <c r="CO57" s="147" t="str">
        <f t="shared" si="347"/>
        <v xml:space="preserve"> </v>
      </c>
      <c r="CP57" s="147" t="str">
        <f t="shared" si="347"/>
        <v xml:space="preserve"> </v>
      </c>
      <c r="CQ57" s="147" t="str">
        <f t="shared" si="347"/>
        <v xml:space="preserve"> </v>
      </c>
      <c r="CR57" s="149" t="str">
        <f t="shared" si="347"/>
        <v xml:space="preserve"> </v>
      </c>
      <c r="CS57" s="147" t="str">
        <f t="shared" si="347"/>
        <v xml:space="preserve"> </v>
      </c>
      <c r="CT57" s="147" t="str">
        <f t="shared" si="347"/>
        <v xml:space="preserve"> </v>
      </c>
      <c r="CU57" s="147" t="str">
        <f t="shared" si="347"/>
        <v xml:space="preserve"> </v>
      </c>
      <c r="CV57" s="147" t="str">
        <f t="shared" si="347"/>
        <v xml:space="preserve"> </v>
      </c>
      <c r="CW57" s="149" t="str">
        <f t="shared" si="347"/>
        <v xml:space="preserve"> </v>
      </c>
      <c r="CX57" s="147" t="str">
        <f t="shared" si="347"/>
        <v xml:space="preserve"> </v>
      </c>
      <c r="CY57" s="147" t="str">
        <f t="shared" si="347"/>
        <v xml:space="preserve"> </v>
      </c>
      <c r="CZ57" s="147" t="str">
        <f t="shared" si="347"/>
        <v xml:space="preserve"> </v>
      </c>
      <c r="DA57" s="147" t="str">
        <f t="shared" si="347"/>
        <v xml:space="preserve"> </v>
      </c>
      <c r="DB57" s="149" t="str">
        <f t="shared" si="347"/>
        <v xml:space="preserve"> </v>
      </c>
      <c r="DC57" s="147" t="str">
        <f t="shared" si="347"/>
        <v xml:space="preserve"> </v>
      </c>
      <c r="DD57" s="147" t="str">
        <f t="shared" si="347"/>
        <v xml:space="preserve"> </v>
      </c>
      <c r="DE57" s="147" t="str">
        <f t="shared" si="347"/>
        <v xml:space="preserve"> </v>
      </c>
      <c r="DF57" s="147" t="str">
        <f t="shared" si="347"/>
        <v xml:space="preserve"> </v>
      </c>
      <c r="DG57" s="149" t="str">
        <f t="shared" ref="DG57:EL57" si="348">IF(DG54&lt;&gt;0,ROUND(DG55*100/DG54,1)," ")</f>
        <v xml:space="preserve"> </v>
      </c>
      <c r="DH57" s="147" t="str">
        <f t="shared" si="348"/>
        <v xml:space="preserve"> </v>
      </c>
      <c r="DI57" s="147" t="str">
        <f t="shared" si="348"/>
        <v xml:space="preserve"> </v>
      </c>
      <c r="DJ57" s="147" t="str">
        <f t="shared" si="348"/>
        <v xml:space="preserve"> </v>
      </c>
      <c r="DK57" s="147" t="str">
        <f t="shared" si="348"/>
        <v xml:space="preserve"> </v>
      </c>
      <c r="DL57" s="149" t="str">
        <f t="shared" si="348"/>
        <v xml:space="preserve"> </v>
      </c>
      <c r="DM57" s="147" t="str">
        <f t="shared" si="348"/>
        <v xml:space="preserve"> </v>
      </c>
      <c r="DN57" s="147" t="str">
        <f t="shared" si="348"/>
        <v xml:space="preserve"> </v>
      </c>
      <c r="DO57" s="147" t="str">
        <f t="shared" si="348"/>
        <v xml:space="preserve"> </v>
      </c>
      <c r="DP57" s="147" t="str">
        <f t="shared" si="348"/>
        <v xml:space="preserve"> </v>
      </c>
      <c r="DQ57" s="149" t="str">
        <f t="shared" si="348"/>
        <v xml:space="preserve"> </v>
      </c>
      <c r="DR57" s="147" t="str">
        <f t="shared" si="348"/>
        <v xml:space="preserve"> </v>
      </c>
      <c r="DS57" s="147" t="str">
        <f t="shared" si="348"/>
        <v xml:space="preserve"> </v>
      </c>
      <c r="DT57" s="147" t="str">
        <f t="shared" si="348"/>
        <v xml:space="preserve"> </v>
      </c>
      <c r="DU57" s="147" t="str">
        <f t="shared" si="348"/>
        <v xml:space="preserve"> </v>
      </c>
      <c r="DV57" s="149" t="str">
        <f t="shared" si="348"/>
        <v xml:space="preserve"> </v>
      </c>
      <c r="DW57" s="147" t="str">
        <f t="shared" si="348"/>
        <v xml:space="preserve"> </v>
      </c>
      <c r="DX57" s="147" t="str">
        <f t="shared" si="348"/>
        <v xml:space="preserve"> </v>
      </c>
      <c r="DY57" s="147" t="str">
        <f t="shared" si="348"/>
        <v xml:space="preserve"> </v>
      </c>
      <c r="DZ57" s="147" t="str">
        <f t="shared" si="348"/>
        <v xml:space="preserve"> </v>
      </c>
      <c r="EA57" s="149" t="str">
        <f t="shared" si="348"/>
        <v xml:space="preserve"> </v>
      </c>
      <c r="EB57" s="147" t="str">
        <f t="shared" si="348"/>
        <v xml:space="preserve"> </v>
      </c>
      <c r="EC57" s="147" t="str">
        <f t="shared" si="348"/>
        <v xml:space="preserve"> </v>
      </c>
      <c r="ED57" s="147" t="str">
        <f t="shared" si="348"/>
        <v xml:space="preserve"> </v>
      </c>
      <c r="EE57" s="147" t="str">
        <f t="shared" si="348"/>
        <v xml:space="preserve"> </v>
      </c>
      <c r="EF57" s="149" t="str">
        <f t="shared" si="348"/>
        <v xml:space="preserve"> </v>
      </c>
      <c r="EG57" s="147" t="str">
        <f t="shared" si="348"/>
        <v xml:space="preserve"> </v>
      </c>
      <c r="EH57" s="147" t="str">
        <f t="shared" si="348"/>
        <v xml:space="preserve"> </v>
      </c>
      <c r="EI57" s="147" t="str">
        <f t="shared" si="348"/>
        <v xml:space="preserve"> </v>
      </c>
      <c r="EJ57" s="147" t="str">
        <f t="shared" si="348"/>
        <v xml:space="preserve"> </v>
      </c>
      <c r="EK57" s="149" t="str">
        <f t="shared" si="348"/>
        <v xml:space="preserve"> </v>
      </c>
      <c r="EL57" s="147" t="str">
        <f t="shared" si="348"/>
        <v xml:space="preserve"> </v>
      </c>
      <c r="EM57" s="147" t="str">
        <f t="shared" ref="EM57:FR57" si="349">IF(EM54&lt;&gt;0,ROUND(EM55*100/EM54,1)," ")</f>
        <v xml:space="preserve"> </v>
      </c>
      <c r="EN57" s="147" t="str">
        <f t="shared" si="349"/>
        <v xml:space="preserve"> </v>
      </c>
      <c r="EO57" s="147" t="str">
        <f t="shared" si="349"/>
        <v xml:space="preserve"> </v>
      </c>
      <c r="EP57" s="149" t="str">
        <f t="shared" si="349"/>
        <v xml:space="preserve"> </v>
      </c>
      <c r="EQ57" s="147" t="str">
        <f t="shared" si="349"/>
        <v xml:space="preserve"> </v>
      </c>
      <c r="ER57" s="147" t="str">
        <f t="shared" si="349"/>
        <v xml:space="preserve"> </v>
      </c>
      <c r="ES57" s="147" t="str">
        <f t="shared" si="349"/>
        <v xml:space="preserve"> </v>
      </c>
      <c r="ET57" s="147" t="str">
        <f t="shared" si="349"/>
        <v xml:space="preserve"> </v>
      </c>
      <c r="EU57" s="149" t="str">
        <f t="shared" si="349"/>
        <v xml:space="preserve"> </v>
      </c>
      <c r="EV57" s="147" t="str">
        <f t="shared" si="349"/>
        <v xml:space="preserve"> </v>
      </c>
      <c r="EW57" s="147" t="str">
        <f t="shared" si="349"/>
        <v xml:space="preserve"> </v>
      </c>
      <c r="EX57" s="147" t="str">
        <f t="shared" si="349"/>
        <v xml:space="preserve"> </v>
      </c>
      <c r="EY57" s="147" t="str">
        <f t="shared" si="349"/>
        <v xml:space="preserve"> </v>
      </c>
      <c r="EZ57" s="149" t="str">
        <f t="shared" si="349"/>
        <v xml:space="preserve"> </v>
      </c>
      <c r="FA57" s="147" t="str">
        <f t="shared" si="349"/>
        <v xml:space="preserve"> </v>
      </c>
      <c r="FB57" s="147" t="str">
        <f t="shared" si="349"/>
        <v xml:space="preserve"> </v>
      </c>
      <c r="FC57" s="147" t="str">
        <f t="shared" si="349"/>
        <v xml:space="preserve"> </v>
      </c>
      <c r="FD57" s="147" t="str">
        <f t="shared" si="349"/>
        <v xml:space="preserve"> </v>
      </c>
      <c r="FE57" s="149" t="str">
        <f t="shared" si="349"/>
        <v xml:space="preserve"> </v>
      </c>
      <c r="FF57" s="147" t="str">
        <f t="shared" si="349"/>
        <v xml:space="preserve"> </v>
      </c>
      <c r="FG57" s="147" t="str">
        <f t="shared" si="349"/>
        <v xml:space="preserve"> </v>
      </c>
      <c r="FH57" s="147" t="str">
        <f t="shared" si="349"/>
        <v xml:space="preserve"> </v>
      </c>
      <c r="FI57" s="147" t="str">
        <f t="shared" si="349"/>
        <v xml:space="preserve"> </v>
      </c>
      <c r="FJ57" s="149" t="str">
        <f t="shared" si="349"/>
        <v xml:space="preserve"> </v>
      </c>
      <c r="FK57" s="147" t="str">
        <f t="shared" si="349"/>
        <v xml:space="preserve"> </v>
      </c>
      <c r="FL57" s="147" t="str">
        <f t="shared" si="349"/>
        <v xml:space="preserve"> </v>
      </c>
      <c r="FM57" s="147" t="str">
        <f t="shared" si="349"/>
        <v xml:space="preserve"> </v>
      </c>
      <c r="FN57" s="147" t="str">
        <f t="shared" si="349"/>
        <v xml:space="preserve"> </v>
      </c>
      <c r="FO57" s="149" t="str">
        <f t="shared" si="349"/>
        <v xml:space="preserve"> </v>
      </c>
      <c r="FP57" s="147" t="str">
        <f t="shared" si="349"/>
        <v xml:space="preserve"> </v>
      </c>
      <c r="FQ57" s="147" t="str">
        <f t="shared" si="349"/>
        <v xml:space="preserve"> </v>
      </c>
      <c r="FR57" s="147" t="str">
        <f t="shared" si="349"/>
        <v xml:space="preserve"> </v>
      </c>
      <c r="FS57" s="147" t="str">
        <f t="shared" ref="FS57:HC57" si="350">IF(FS54&lt;&gt;0,ROUND(FS55*100/FS54,1)," ")</f>
        <v xml:space="preserve"> </v>
      </c>
      <c r="FT57" s="149" t="str">
        <f t="shared" si="350"/>
        <v xml:space="preserve"> </v>
      </c>
      <c r="FU57" s="147" t="str">
        <f t="shared" si="350"/>
        <v xml:space="preserve"> </v>
      </c>
      <c r="FV57" s="147" t="str">
        <f t="shared" si="350"/>
        <v xml:space="preserve"> </v>
      </c>
      <c r="FW57" s="147" t="str">
        <f t="shared" si="350"/>
        <v xml:space="preserve"> </v>
      </c>
      <c r="FX57" s="147" t="str">
        <f t="shared" si="350"/>
        <v xml:space="preserve"> </v>
      </c>
      <c r="FY57" s="149" t="str">
        <f t="shared" si="350"/>
        <v xml:space="preserve"> </v>
      </c>
      <c r="FZ57" s="147" t="str">
        <f t="shared" si="350"/>
        <v xml:space="preserve"> </v>
      </c>
      <c r="GA57" s="147" t="str">
        <f t="shared" si="350"/>
        <v xml:space="preserve"> </v>
      </c>
      <c r="GB57" s="147" t="str">
        <f t="shared" si="350"/>
        <v xml:space="preserve"> </v>
      </c>
      <c r="GC57" s="147" t="str">
        <f t="shared" si="350"/>
        <v xml:space="preserve"> </v>
      </c>
      <c r="GD57" s="149" t="str">
        <f t="shared" si="350"/>
        <v xml:space="preserve"> </v>
      </c>
      <c r="GE57" s="147" t="str">
        <f t="shared" si="350"/>
        <v xml:space="preserve"> </v>
      </c>
      <c r="GF57" s="147" t="str">
        <f t="shared" si="350"/>
        <v xml:space="preserve"> </v>
      </c>
      <c r="GG57" s="147" t="str">
        <f t="shared" si="350"/>
        <v xml:space="preserve"> </v>
      </c>
      <c r="GH57" s="147" t="str">
        <f t="shared" si="350"/>
        <v xml:space="preserve"> </v>
      </c>
      <c r="GI57" s="149" t="str">
        <f t="shared" si="350"/>
        <v xml:space="preserve"> </v>
      </c>
      <c r="GJ57" s="147" t="str">
        <f t="shared" si="350"/>
        <v xml:space="preserve"> </v>
      </c>
      <c r="GK57" s="147" t="str">
        <f t="shared" si="350"/>
        <v xml:space="preserve"> </v>
      </c>
      <c r="GL57" s="147" t="str">
        <f t="shared" si="350"/>
        <v xml:space="preserve"> </v>
      </c>
      <c r="GM57" s="147" t="str">
        <f t="shared" si="350"/>
        <v xml:space="preserve"> </v>
      </c>
      <c r="GN57" s="149" t="str">
        <f t="shared" si="350"/>
        <v xml:space="preserve"> </v>
      </c>
      <c r="GO57" s="147" t="str">
        <f t="shared" si="350"/>
        <v xml:space="preserve"> </v>
      </c>
      <c r="GP57" s="147" t="str">
        <f t="shared" si="350"/>
        <v xml:space="preserve"> </v>
      </c>
      <c r="GQ57" s="147" t="str">
        <f t="shared" si="350"/>
        <v xml:space="preserve"> </v>
      </c>
      <c r="GR57" s="147" t="str">
        <f t="shared" si="350"/>
        <v xml:space="preserve"> </v>
      </c>
      <c r="GS57" s="149" t="str">
        <f t="shared" si="350"/>
        <v xml:space="preserve"> </v>
      </c>
      <c r="GT57" s="147" t="str">
        <f t="shared" si="350"/>
        <v xml:space="preserve"> </v>
      </c>
      <c r="GU57" s="147" t="str">
        <f t="shared" si="350"/>
        <v xml:space="preserve"> </v>
      </c>
      <c r="GV57" s="147" t="str">
        <f t="shared" si="350"/>
        <v xml:space="preserve"> </v>
      </c>
      <c r="GW57" s="147" t="str">
        <f t="shared" si="350"/>
        <v xml:space="preserve"> </v>
      </c>
      <c r="GX57" s="149" t="str">
        <f t="shared" si="350"/>
        <v xml:space="preserve"> </v>
      </c>
      <c r="GY57" s="147" t="str">
        <f t="shared" si="350"/>
        <v xml:space="preserve"> </v>
      </c>
      <c r="GZ57" s="147" t="str">
        <f t="shared" si="350"/>
        <v xml:space="preserve"> </v>
      </c>
      <c r="HA57" s="147" t="str">
        <f t="shared" si="350"/>
        <v xml:space="preserve"> </v>
      </c>
      <c r="HB57" s="147" t="str">
        <f t="shared" si="350"/>
        <v xml:space="preserve"> </v>
      </c>
      <c r="HC57" s="149" t="str">
        <f t="shared" si="350"/>
        <v xml:space="preserve"> </v>
      </c>
    </row>
    <row r="58" spans="1:211" s="35" customFormat="1" ht="15" customHeight="1">
      <c r="A58" s="56" t="s">
        <v>143</v>
      </c>
      <c r="B58" s="133">
        <f t="shared" ref="B58:E59" si="351">G58+AP58</f>
        <v>5692</v>
      </c>
      <c r="C58" s="133">
        <f t="shared" si="351"/>
        <v>47118</v>
      </c>
      <c r="D58" s="133">
        <f t="shared" si="351"/>
        <v>0</v>
      </c>
      <c r="E58" s="133">
        <f t="shared" si="351"/>
        <v>0</v>
      </c>
      <c r="F58" s="134">
        <f>B58+C58+D58+E58</f>
        <v>52810</v>
      </c>
      <c r="G58" s="133">
        <f t="shared" ref="G58:J59" si="352">L58+Q58+V58+AA58+AF58+AK58</f>
        <v>5692</v>
      </c>
      <c r="H58" s="133">
        <f t="shared" si="352"/>
        <v>47088</v>
      </c>
      <c r="I58" s="133">
        <f t="shared" si="352"/>
        <v>0</v>
      </c>
      <c r="J58" s="133">
        <f t="shared" si="352"/>
        <v>0</v>
      </c>
      <c r="K58" s="134">
        <f>G58+H58+I58+J58</f>
        <v>52780</v>
      </c>
      <c r="L58" s="213"/>
      <c r="M58" s="213">
        <v>8573</v>
      </c>
      <c r="N58" s="213"/>
      <c r="O58" s="213"/>
      <c r="P58" s="135">
        <f>L58+M58+N58+O58</f>
        <v>8573</v>
      </c>
      <c r="Q58" s="213">
        <v>5692</v>
      </c>
      <c r="R58" s="213">
        <v>3506</v>
      </c>
      <c r="S58" s="213"/>
      <c r="T58" s="213"/>
      <c r="U58" s="135">
        <f>Q58+R58+S58+T58</f>
        <v>9198</v>
      </c>
      <c r="V58" s="213"/>
      <c r="W58" s="213">
        <v>6843</v>
      </c>
      <c r="X58" s="213"/>
      <c r="Y58" s="213"/>
      <c r="Z58" s="135">
        <f>V58+W58+X58+Y58</f>
        <v>6843</v>
      </c>
      <c r="AA58" s="213"/>
      <c r="AB58" s="213">
        <v>8087</v>
      </c>
      <c r="AC58" s="213"/>
      <c r="AD58" s="213"/>
      <c r="AE58" s="135">
        <f>AA58+AB58+AC58+AD58</f>
        <v>8087</v>
      </c>
      <c r="AF58" s="213"/>
      <c r="AG58" s="213">
        <v>8547</v>
      </c>
      <c r="AH58" s="213"/>
      <c r="AI58" s="213"/>
      <c r="AJ58" s="135">
        <f>AF58+AG58+AH58+AI58</f>
        <v>8547</v>
      </c>
      <c r="AK58" s="213"/>
      <c r="AL58" s="213">
        <v>11532</v>
      </c>
      <c r="AM58" s="213"/>
      <c r="AN58" s="213"/>
      <c r="AO58" s="135">
        <f>AK58+AL58+AM58+AN58</f>
        <v>11532</v>
      </c>
      <c r="AP58" s="133">
        <f t="shared" ref="AP58:AS59" si="353">AU58+AZ58+BE58+BJ58+BO58+BT58+BY58+CD58+CI58+CN58+CS58+CX58+DC58+DH58+DM58+DR58+DW58+EB58+EG58+EL58+EQ58+EV58+FA58+FF58+FK58+FP58+FU58+FZ58+GE58+GJ58+GO58+GT58+GY58</f>
        <v>0</v>
      </c>
      <c r="AQ58" s="133">
        <f t="shared" si="353"/>
        <v>30</v>
      </c>
      <c r="AR58" s="133">
        <f t="shared" si="353"/>
        <v>0</v>
      </c>
      <c r="AS58" s="133">
        <f t="shared" si="353"/>
        <v>0</v>
      </c>
      <c r="AT58" s="134">
        <f>AP58+AQ58+AR58+AS58</f>
        <v>30</v>
      </c>
      <c r="AU58" s="213"/>
      <c r="AV58" s="213"/>
      <c r="AW58" s="213"/>
      <c r="AX58" s="213"/>
      <c r="AY58" s="135">
        <f>AU58+AV58+AW58+AX58</f>
        <v>0</v>
      </c>
      <c r="AZ58" s="213"/>
      <c r="BA58" s="213"/>
      <c r="BB58" s="213"/>
      <c r="BC58" s="213"/>
      <c r="BD58" s="135">
        <f>AZ58+BA58+BB58+BC58</f>
        <v>0</v>
      </c>
      <c r="BE58" s="213"/>
      <c r="BF58" s="213"/>
      <c r="BG58" s="213"/>
      <c r="BH58" s="213"/>
      <c r="BI58" s="135">
        <f>BE58+BF58+BG58+BH58</f>
        <v>0</v>
      </c>
      <c r="BJ58" s="213"/>
      <c r="BK58" s="213"/>
      <c r="BL58" s="213"/>
      <c r="BM58" s="213"/>
      <c r="BN58" s="135">
        <f>BJ58+BK58+BL58+BM58</f>
        <v>0</v>
      </c>
      <c r="BO58" s="213"/>
      <c r="BP58" s="213"/>
      <c r="BQ58" s="213"/>
      <c r="BR58" s="213"/>
      <c r="BS58" s="135">
        <f>BO58+BP58+BQ58+BR58</f>
        <v>0</v>
      </c>
      <c r="BT58" s="213"/>
      <c r="BU58" s="213">
        <f>20+10</f>
        <v>30</v>
      </c>
      <c r="BV58" s="213"/>
      <c r="BW58" s="213"/>
      <c r="BX58" s="135">
        <f>BT58+BU58+BV58+BW58</f>
        <v>30</v>
      </c>
      <c r="BY58" s="213"/>
      <c r="BZ58" s="213"/>
      <c r="CA58" s="213"/>
      <c r="CB58" s="213"/>
      <c r="CC58" s="135">
        <f>BY58+BZ58+CA58+CB58</f>
        <v>0</v>
      </c>
      <c r="CD58" s="213"/>
      <c r="CE58" s="213"/>
      <c r="CF58" s="213"/>
      <c r="CG58" s="213"/>
      <c r="CH58" s="135">
        <f>CD58+CE58+CF58+CG58</f>
        <v>0</v>
      </c>
      <c r="CI58" s="213"/>
      <c r="CJ58" s="213"/>
      <c r="CK58" s="213"/>
      <c r="CL58" s="213"/>
      <c r="CM58" s="135">
        <f>CI58+CJ58+CK58+CL58</f>
        <v>0</v>
      </c>
      <c r="CN58" s="213"/>
      <c r="CO58" s="213"/>
      <c r="CP58" s="213"/>
      <c r="CQ58" s="213"/>
      <c r="CR58" s="135">
        <f>CN58+CO58+CP58+CQ58</f>
        <v>0</v>
      </c>
      <c r="CS58" s="213"/>
      <c r="CT58" s="213"/>
      <c r="CU58" s="213"/>
      <c r="CV58" s="213"/>
      <c r="CW58" s="135">
        <f>CS58+CT58+CU58+CV58</f>
        <v>0</v>
      </c>
      <c r="CX58" s="213"/>
      <c r="CY58" s="213"/>
      <c r="CZ58" s="213"/>
      <c r="DA58" s="213"/>
      <c r="DB58" s="135">
        <f>CX58+CY58+CZ58+DA58</f>
        <v>0</v>
      </c>
      <c r="DC58" s="213"/>
      <c r="DD58" s="213"/>
      <c r="DE58" s="213"/>
      <c r="DF58" s="213"/>
      <c r="DG58" s="135">
        <f>DC58+DD58+DE58+DF58</f>
        <v>0</v>
      </c>
      <c r="DH58" s="213"/>
      <c r="DI58" s="213"/>
      <c r="DJ58" s="213"/>
      <c r="DK58" s="213"/>
      <c r="DL58" s="135">
        <f>DH58+DI58+DJ58+DK58</f>
        <v>0</v>
      </c>
      <c r="DM58" s="213"/>
      <c r="DN58" s="213"/>
      <c r="DO58" s="213"/>
      <c r="DP58" s="213"/>
      <c r="DQ58" s="135">
        <f>DM58+DN58+DO58+DP58</f>
        <v>0</v>
      </c>
      <c r="DR58" s="213"/>
      <c r="DS58" s="213"/>
      <c r="DT58" s="213"/>
      <c r="DU58" s="213"/>
      <c r="DV58" s="135">
        <f>DR58+DS58+DT58+DU58</f>
        <v>0</v>
      </c>
      <c r="DW58" s="213"/>
      <c r="DX58" s="213"/>
      <c r="DY58" s="213"/>
      <c r="DZ58" s="213"/>
      <c r="EA58" s="135">
        <f>DW58+DX58+DY58+DZ58</f>
        <v>0</v>
      </c>
      <c r="EB58" s="213"/>
      <c r="EC58" s="213"/>
      <c r="ED58" s="213"/>
      <c r="EE58" s="213"/>
      <c r="EF58" s="135">
        <f>EB58+EC58+ED58+EE58</f>
        <v>0</v>
      </c>
      <c r="EG58" s="213"/>
      <c r="EH58" s="213"/>
      <c r="EI58" s="213"/>
      <c r="EJ58" s="213"/>
      <c r="EK58" s="135">
        <f>EG58+EH58+EI58+EJ58</f>
        <v>0</v>
      </c>
      <c r="EL58" s="213"/>
      <c r="EM58" s="213"/>
      <c r="EN58" s="213"/>
      <c r="EO58" s="213"/>
      <c r="EP58" s="135">
        <f>EL58+EM58+EN58+EO58</f>
        <v>0</v>
      </c>
      <c r="EQ58" s="213"/>
      <c r="ER58" s="213"/>
      <c r="ES58" s="213"/>
      <c r="ET58" s="213"/>
      <c r="EU58" s="135">
        <f>EQ58+ER58+ES58+ET58</f>
        <v>0</v>
      </c>
      <c r="EV58" s="213"/>
      <c r="EW58" s="213"/>
      <c r="EX58" s="213"/>
      <c r="EY58" s="213"/>
      <c r="EZ58" s="135">
        <f>EV58+EW58+EX58+EY58</f>
        <v>0</v>
      </c>
      <c r="FA58" s="213"/>
      <c r="FB58" s="213"/>
      <c r="FC58" s="213"/>
      <c r="FD58" s="213"/>
      <c r="FE58" s="135">
        <f>FA58+FB58+FC58+FD58</f>
        <v>0</v>
      </c>
      <c r="FF58" s="213"/>
      <c r="FG58" s="213"/>
      <c r="FH58" s="213"/>
      <c r="FI58" s="213"/>
      <c r="FJ58" s="135">
        <f>FF58+FG58+FH58+FI58</f>
        <v>0</v>
      </c>
      <c r="FK58" s="213"/>
      <c r="FL58" s="213"/>
      <c r="FM58" s="213"/>
      <c r="FN58" s="213"/>
      <c r="FO58" s="135">
        <f>FK58+FL58+FM58+FN58</f>
        <v>0</v>
      </c>
      <c r="FP58" s="213"/>
      <c r="FQ58" s="213"/>
      <c r="FR58" s="213"/>
      <c r="FS58" s="213"/>
      <c r="FT58" s="135">
        <f>FP58+FQ58+FR58+FS58</f>
        <v>0</v>
      </c>
      <c r="FU58" s="213"/>
      <c r="FV58" s="213"/>
      <c r="FW58" s="213"/>
      <c r="FX58" s="213"/>
      <c r="FY58" s="135">
        <f>FU58+FV58+FW58+FX58</f>
        <v>0</v>
      </c>
      <c r="FZ58" s="213"/>
      <c r="GA58" s="213"/>
      <c r="GB58" s="213"/>
      <c r="GC58" s="213"/>
      <c r="GD58" s="135">
        <f>FZ58+GA58+GB58+GC58</f>
        <v>0</v>
      </c>
      <c r="GE58" s="213"/>
      <c r="GF58" s="213"/>
      <c r="GG58" s="213"/>
      <c r="GH58" s="213"/>
      <c r="GI58" s="135">
        <f>GE58+GF58+GG58+GH58</f>
        <v>0</v>
      </c>
      <c r="GJ58" s="213"/>
      <c r="GK58" s="213"/>
      <c r="GL58" s="213"/>
      <c r="GM58" s="213"/>
      <c r="GN58" s="135">
        <f>GJ58+GK58+GL58+GM58</f>
        <v>0</v>
      </c>
      <c r="GO58" s="213"/>
      <c r="GP58" s="213"/>
      <c r="GQ58" s="213"/>
      <c r="GR58" s="213"/>
      <c r="GS58" s="135">
        <f>GO58+GP58+GQ58+GR58</f>
        <v>0</v>
      </c>
      <c r="GT58" s="213"/>
      <c r="GU58" s="213"/>
      <c r="GV58" s="213"/>
      <c r="GW58" s="213"/>
      <c r="GX58" s="135">
        <f>GT58+GU58+GV58+GW58</f>
        <v>0</v>
      </c>
      <c r="GY58" s="213"/>
      <c r="GZ58" s="213"/>
      <c r="HA58" s="213"/>
      <c r="HB58" s="213"/>
      <c r="HC58" s="135">
        <f>GY58+GZ58+HA58+HB58</f>
        <v>0</v>
      </c>
    </row>
    <row r="59" spans="1:211" s="35" customFormat="1" ht="15" customHeight="1">
      <c r="A59" s="117" t="s">
        <v>125</v>
      </c>
      <c r="B59" s="136">
        <f t="shared" si="351"/>
        <v>0</v>
      </c>
      <c r="C59" s="136" t="e">
        <f t="shared" si="351"/>
        <v>#REF!</v>
      </c>
      <c r="D59" s="136">
        <f t="shared" si="351"/>
        <v>0</v>
      </c>
      <c r="E59" s="136">
        <f t="shared" si="351"/>
        <v>0</v>
      </c>
      <c r="F59" s="137" t="e">
        <f>B59+C59+D59+E59</f>
        <v>#REF!</v>
      </c>
      <c r="G59" s="136">
        <f t="shared" si="352"/>
        <v>0</v>
      </c>
      <c r="H59" s="136" t="e">
        <f t="shared" si="352"/>
        <v>#REF!</v>
      </c>
      <c r="I59" s="136">
        <f t="shared" si="352"/>
        <v>0</v>
      </c>
      <c r="J59" s="136">
        <f t="shared" si="352"/>
        <v>0</v>
      </c>
      <c r="K59" s="137" t="e">
        <f>G59+H59+I59+J59</f>
        <v>#REF!</v>
      </c>
      <c r="L59" s="117"/>
      <c r="M59" s="138" t="e">
        <f>P59-L59-N59-O59</f>
        <v>#REF!</v>
      </c>
      <c r="N59" s="117"/>
      <c r="O59" s="117"/>
      <c r="P59" s="139" t="e">
        <f>#REF!</f>
        <v>#REF!</v>
      </c>
      <c r="Q59" s="117"/>
      <c r="R59" s="138" t="e">
        <f>U59-Q59-S59-T59</f>
        <v>#REF!</v>
      </c>
      <c r="S59" s="117"/>
      <c r="T59" s="117"/>
      <c r="U59" s="139" t="e">
        <f>#REF!</f>
        <v>#REF!</v>
      </c>
      <c r="V59" s="117"/>
      <c r="W59" s="138" t="e">
        <f>Z59-V59-X59-Y59</f>
        <v>#REF!</v>
      </c>
      <c r="X59" s="117"/>
      <c r="Y59" s="117"/>
      <c r="Z59" s="139" t="e">
        <f>#REF!</f>
        <v>#REF!</v>
      </c>
      <c r="AA59" s="117"/>
      <c r="AB59" s="138" t="e">
        <f>AE59-AA59-AC59-AD59</f>
        <v>#REF!</v>
      </c>
      <c r="AC59" s="117"/>
      <c r="AD59" s="117"/>
      <c r="AE59" s="139" t="e">
        <f>#REF!</f>
        <v>#REF!</v>
      </c>
      <c r="AF59" s="117"/>
      <c r="AG59" s="138" t="e">
        <f>AJ59-AF59-AH59-AI59</f>
        <v>#REF!</v>
      </c>
      <c r="AH59" s="117"/>
      <c r="AI59" s="117"/>
      <c r="AJ59" s="139" t="e">
        <f>#REF!</f>
        <v>#REF!</v>
      </c>
      <c r="AK59" s="117"/>
      <c r="AL59" s="138" t="e">
        <f>AO59-AK59-AM59-AN59</f>
        <v>#REF!</v>
      </c>
      <c r="AM59" s="117"/>
      <c r="AN59" s="117"/>
      <c r="AO59" s="139" t="e">
        <f>#REF!</f>
        <v>#REF!</v>
      </c>
      <c r="AP59" s="136">
        <f t="shared" si="353"/>
        <v>0</v>
      </c>
      <c r="AQ59" s="136" t="e">
        <f t="shared" si="353"/>
        <v>#REF!</v>
      </c>
      <c r="AR59" s="136">
        <f t="shared" si="353"/>
        <v>0</v>
      </c>
      <c r="AS59" s="136">
        <f t="shared" si="353"/>
        <v>0</v>
      </c>
      <c r="AT59" s="137" t="e">
        <f>AP59+AQ59+AR59+AS59</f>
        <v>#REF!</v>
      </c>
      <c r="AU59" s="117"/>
      <c r="AV59" s="138" t="e">
        <f>AY59-AU59-AW59-AX59</f>
        <v>#REF!</v>
      </c>
      <c r="AW59" s="117"/>
      <c r="AX59" s="117"/>
      <c r="AY59" s="139" t="e">
        <f>#REF!</f>
        <v>#REF!</v>
      </c>
      <c r="AZ59" s="117"/>
      <c r="BA59" s="138" t="e">
        <f>BD59-AZ59-BB59-BC59</f>
        <v>#REF!</v>
      </c>
      <c r="BB59" s="117"/>
      <c r="BC59" s="117"/>
      <c r="BD59" s="139" t="e">
        <f>#REF!</f>
        <v>#REF!</v>
      </c>
      <c r="BE59" s="117"/>
      <c r="BF59" s="138" t="e">
        <f>BI59-BE59-BG59-BH59</f>
        <v>#REF!</v>
      </c>
      <c r="BG59" s="117"/>
      <c r="BH59" s="117"/>
      <c r="BI59" s="139" t="e">
        <f>#REF!</f>
        <v>#REF!</v>
      </c>
      <c r="BJ59" s="117"/>
      <c r="BK59" s="138" t="e">
        <f>BN59-BJ59-BL59-BM59</f>
        <v>#REF!</v>
      </c>
      <c r="BL59" s="117"/>
      <c r="BM59" s="117"/>
      <c r="BN59" s="139" t="e">
        <f>#REF!</f>
        <v>#REF!</v>
      </c>
      <c r="BO59" s="117"/>
      <c r="BP59" s="138" t="e">
        <f>BS59-BO59-BQ59-BR59</f>
        <v>#REF!</v>
      </c>
      <c r="BQ59" s="117"/>
      <c r="BR59" s="117"/>
      <c r="BS59" s="139" t="e">
        <f>#REF!</f>
        <v>#REF!</v>
      </c>
      <c r="BT59" s="117"/>
      <c r="BU59" s="138" t="e">
        <f>BX59-BT59-BV59-BW59</f>
        <v>#REF!</v>
      </c>
      <c r="BV59" s="117"/>
      <c r="BW59" s="117"/>
      <c r="BX59" s="139" t="e">
        <f>#REF!</f>
        <v>#REF!</v>
      </c>
      <c r="BY59" s="117"/>
      <c r="BZ59" s="138" t="e">
        <f>CC59-BY59-CA59-CB59</f>
        <v>#REF!</v>
      </c>
      <c r="CA59" s="117"/>
      <c r="CB59" s="117"/>
      <c r="CC59" s="139" t="e">
        <f>#REF!</f>
        <v>#REF!</v>
      </c>
      <c r="CD59" s="117"/>
      <c r="CE59" s="138">
        <f>CH59-CD59-CF59-CG59</f>
        <v>0</v>
      </c>
      <c r="CF59" s="117"/>
      <c r="CG59" s="117"/>
      <c r="CH59" s="139"/>
      <c r="CI59" s="117"/>
      <c r="CJ59" s="138">
        <f>CM59-CI59-CK59-CL59</f>
        <v>0</v>
      </c>
      <c r="CK59" s="117"/>
      <c r="CL59" s="117"/>
      <c r="CM59" s="139"/>
      <c r="CN59" s="117"/>
      <c r="CO59" s="138">
        <f>CR59-CN59-CP59-CQ59</f>
        <v>0</v>
      </c>
      <c r="CP59" s="117"/>
      <c r="CQ59" s="117"/>
      <c r="CR59" s="139"/>
      <c r="CS59" s="117"/>
      <c r="CT59" s="138">
        <f>CW59-CS59-CU59-CV59</f>
        <v>0</v>
      </c>
      <c r="CU59" s="117"/>
      <c r="CV59" s="117"/>
      <c r="CW59" s="139"/>
      <c r="CX59" s="117"/>
      <c r="CY59" s="138">
        <f>DB59-CX59-CZ59-DA59</f>
        <v>0</v>
      </c>
      <c r="CZ59" s="117"/>
      <c r="DA59" s="117"/>
      <c r="DB59" s="139"/>
      <c r="DC59" s="117"/>
      <c r="DD59" s="138">
        <f>DG59-DC59-DE59-DF59</f>
        <v>0</v>
      </c>
      <c r="DE59" s="117"/>
      <c r="DF59" s="117"/>
      <c r="DG59" s="139"/>
      <c r="DH59" s="117"/>
      <c r="DI59" s="138">
        <f>DL59-DH59-DJ59-DK59</f>
        <v>0</v>
      </c>
      <c r="DJ59" s="117"/>
      <c r="DK59" s="117"/>
      <c r="DL59" s="139"/>
      <c r="DM59" s="117"/>
      <c r="DN59" s="138">
        <f>DQ59-DM59-DO59-DP59</f>
        <v>0</v>
      </c>
      <c r="DO59" s="117"/>
      <c r="DP59" s="117"/>
      <c r="DQ59" s="139"/>
      <c r="DR59" s="117"/>
      <c r="DS59" s="138">
        <f>DV59-DR59-DT59-DU59</f>
        <v>0</v>
      </c>
      <c r="DT59" s="117"/>
      <c r="DU59" s="117"/>
      <c r="DV59" s="139"/>
      <c r="DW59" s="117"/>
      <c r="DX59" s="138">
        <f>EA59-DW59-DY59-DZ59</f>
        <v>0</v>
      </c>
      <c r="DY59" s="117"/>
      <c r="DZ59" s="117"/>
      <c r="EA59" s="139"/>
      <c r="EB59" s="117"/>
      <c r="EC59" s="138">
        <f>EF59-EB59-ED59-EE59</f>
        <v>0</v>
      </c>
      <c r="ED59" s="117"/>
      <c r="EE59" s="117"/>
      <c r="EF59" s="139"/>
      <c r="EG59" s="117"/>
      <c r="EH59" s="138">
        <f>EK59-EG59-EI59-EJ59</f>
        <v>0</v>
      </c>
      <c r="EI59" s="117"/>
      <c r="EJ59" s="117"/>
      <c r="EK59" s="139"/>
      <c r="EL59" s="117"/>
      <c r="EM59" s="138">
        <f>EP59-EL59-EN59-EO59</f>
        <v>0</v>
      </c>
      <c r="EN59" s="117"/>
      <c r="EO59" s="117"/>
      <c r="EP59" s="139"/>
      <c r="EQ59" s="117"/>
      <c r="ER59" s="138">
        <f>EU59-EQ59-ES59-ET59</f>
        <v>0</v>
      </c>
      <c r="ES59" s="117"/>
      <c r="ET59" s="117"/>
      <c r="EU59" s="139"/>
      <c r="EV59" s="117"/>
      <c r="EW59" s="138">
        <f>EZ59-EV59-EX59-EY59</f>
        <v>0</v>
      </c>
      <c r="EX59" s="117"/>
      <c r="EY59" s="117"/>
      <c r="EZ59" s="139"/>
      <c r="FA59" s="117"/>
      <c r="FB59" s="138">
        <f>FE59-FA59-FC59-FD59</f>
        <v>0</v>
      </c>
      <c r="FC59" s="117"/>
      <c r="FD59" s="117"/>
      <c r="FE59" s="139"/>
      <c r="FF59" s="117"/>
      <c r="FG59" s="138">
        <f>FJ59-FF59-FH59-FI59</f>
        <v>0</v>
      </c>
      <c r="FH59" s="117"/>
      <c r="FI59" s="117"/>
      <c r="FJ59" s="139"/>
      <c r="FK59" s="117"/>
      <c r="FL59" s="138">
        <f>FO59-FK59-FM59-FN59</f>
        <v>0</v>
      </c>
      <c r="FM59" s="117"/>
      <c r="FN59" s="117"/>
      <c r="FO59" s="139"/>
      <c r="FP59" s="117"/>
      <c r="FQ59" s="138">
        <f>FT59-FP59-FR59-FS59</f>
        <v>0</v>
      </c>
      <c r="FR59" s="117"/>
      <c r="FS59" s="117"/>
      <c r="FT59" s="139"/>
      <c r="FU59" s="117"/>
      <c r="FV59" s="138">
        <f>FY59-FU59-FW59-FX59</f>
        <v>0</v>
      </c>
      <c r="FW59" s="117"/>
      <c r="FX59" s="117"/>
      <c r="FY59" s="139"/>
      <c r="FZ59" s="117"/>
      <c r="GA59" s="138">
        <f>GD59-FZ59-GB59-GC59</f>
        <v>0</v>
      </c>
      <c r="GB59" s="117"/>
      <c r="GC59" s="117"/>
      <c r="GD59" s="139"/>
      <c r="GE59" s="117"/>
      <c r="GF59" s="138">
        <f>GI59-GE59-GG59-GH59</f>
        <v>0</v>
      </c>
      <c r="GG59" s="117"/>
      <c r="GH59" s="117"/>
      <c r="GI59" s="139"/>
      <c r="GJ59" s="117"/>
      <c r="GK59" s="138">
        <f>GN59-GJ59-GL59-GM59</f>
        <v>0</v>
      </c>
      <c r="GL59" s="117"/>
      <c r="GM59" s="117"/>
      <c r="GN59" s="139"/>
      <c r="GO59" s="117"/>
      <c r="GP59" s="138">
        <f>GS59-GO59-GQ59-GR59</f>
        <v>0</v>
      </c>
      <c r="GQ59" s="117"/>
      <c r="GR59" s="117"/>
      <c r="GS59" s="139"/>
      <c r="GT59" s="117"/>
      <c r="GU59" s="138">
        <f>GX59-GT59-GV59-GW59</f>
        <v>0</v>
      </c>
      <c r="GV59" s="117"/>
      <c r="GW59" s="117"/>
      <c r="GX59" s="139"/>
      <c r="GY59" s="117"/>
      <c r="GZ59" s="138">
        <f>HC59-GY59-HA59-HB59</f>
        <v>0</v>
      </c>
      <c r="HA59" s="117"/>
      <c r="HB59" s="117"/>
      <c r="HC59" s="139"/>
    </row>
    <row r="60" spans="1:211" s="35" customFormat="1" ht="15" customHeight="1">
      <c r="A60" s="126" t="s">
        <v>129</v>
      </c>
      <c r="B60" s="210">
        <f t="shared" ref="B60:AT60" si="354">IF(B59&gt;B58,"+"&amp;(B59-B58),B59-B58)</f>
        <v>-5692</v>
      </c>
      <c r="C60" s="210" t="e">
        <f t="shared" si="354"/>
        <v>#REF!</v>
      </c>
      <c r="D60" s="210">
        <f t="shared" si="354"/>
        <v>0</v>
      </c>
      <c r="E60" s="210">
        <f t="shared" si="354"/>
        <v>0</v>
      </c>
      <c r="F60" s="208" t="e">
        <f t="shared" si="354"/>
        <v>#REF!</v>
      </c>
      <c r="G60" s="210">
        <f t="shared" si="354"/>
        <v>-5692</v>
      </c>
      <c r="H60" s="210" t="e">
        <f t="shared" si="354"/>
        <v>#REF!</v>
      </c>
      <c r="I60" s="210">
        <f t="shared" si="354"/>
        <v>0</v>
      </c>
      <c r="J60" s="210">
        <f t="shared" si="354"/>
        <v>0</v>
      </c>
      <c r="K60" s="208" t="e">
        <f t="shared" si="354"/>
        <v>#REF!</v>
      </c>
      <c r="L60" s="210">
        <f t="shared" si="354"/>
        <v>0</v>
      </c>
      <c r="M60" s="210" t="e">
        <f t="shared" si="354"/>
        <v>#REF!</v>
      </c>
      <c r="N60" s="210">
        <f t="shared" si="354"/>
        <v>0</v>
      </c>
      <c r="O60" s="210">
        <f t="shared" si="354"/>
        <v>0</v>
      </c>
      <c r="P60" s="209" t="e">
        <f t="shared" si="354"/>
        <v>#REF!</v>
      </c>
      <c r="Q60" s="210">
        <f t="shared" si="354"/>
        <v>-5692</v>
      </c>
      <c r="R60" s="210" t="e">
        <f t="shared" si="354"/>
        <v>#REF!</v>
      </c>
      <c r="S60" s="210">
        <f t="shared" si="354"/>
        <v>0</v>
      </c>
      <c r="T60" s="210">
        <f t="shared" si="354"/>
        <v>0</v>
      </c>
      <c r="U60" s="209" t="e">
        <f t="shared" si="354"/>
        <v>#REF!</v>
      </c>
      <c r="V60" s="210">
        <f t="shared" si="354"/>
        <v>0</v>
      </c>
      <c r="W60" s="210" t="e">
        <f t="shared" si="354"/>
        <v>#REF!</v>
      </c>
      <c r="X60" s="210">
        <f t="shared" si="354"/>
        <v>0</v>
      </c>
      <c r="Y60" s="210">
        <f t="shared" si="354"/>
        <v>0</v>
      </c>
      <c r="Z60" s="209" t="e">
        <f t="shared" si="354"/>
        <v>#REF!</v>
      </c>
      <c r="AA60" s="210">
        <f t="shared" si="354"/>
        <v>0</v>
      </c>
      <c r="AB60" s="210" t="e">
        <f t="shared" si="354"/>
        <v>#REF!</v>
      </c>
      <c r="AC60" s="210">
        <f t="shared" si="354"/>
        <v>0</v>
      </c>
      <c r="AD60" s="210">
        <f t="shared" si="354"/>
        <v>0</v>
      </c>
      <c r="AE60" s="209" t="e">
        <f t="shared" si="354"/>
        <v>#REF!</v>
      </c>
      <c r="AF60" s="210">
        <f t="shared" si="354"/>
        <v>0</v>
      </c>
      <c r="AG60" s="210" t="e">
        <f t="shared" si="354"/>
        <v>#REF!</v>
      </c>
      <c r="AH60" s="210">
        <f t="shared" si="354"/>
        <v>0</v>
      </c>
      <c r="AI60" s="210">
        <f t="shared" si="354"/>
        <v>0</v>
      </c>
      <c r="AJ60" s="209" t="e">
        <f t="shared" si="354"/>
        <v>#REF!</v>
      </c>
      <c r="AK60" s="210">
        <f t="shared" si="354"/>
        <v>0</v>
      </c>
      <c r="AL60" s="210" t="e">
        <f t="shared" si="354"/>
        <v>#REF!</v>
      </c>
      <c r="AM60" s="210">
        <f t="shared" si="354"/>
        <v>0</v>
      </c>
      <c r="AN60" s="210">
        <f t="shared" si="354"/>
        <v>0</v>
      </c>
      <c r="AO60" s="209" t="e">
        <f t="shared" si="354"/>
        <v>#REF!</v>
      </c>
      <c r="AP60" s="210">
        <f t="shared" si="354"/>
        <v>0</v>
      </c>
      <c r="AQ60" s="210" t="e">
        <f t="shared" si="354"/>
        <v>#REF!</v>
      </c>
      <c r="AR60" s="210">
        <f t="shared" si="354"/>
        <v>0</v>
      </c>
      <c r="AS60" s="210">
        <f t="shared" si="354"/>
        <v>0</v>
      </c>
      <c r="AT60" s="208" t="e">
        <f t="shared" si="354"/>
        <v>#REF!</v>
      </c>
      <c r="AU60" s="210">
        <f t="shared" ref="AU60:BZ60" si="355">IF(AU59&gt;AU58,"+"&amp;(AU59-AU58),AU59-AU58)</f>
        <v>0</v>
      </c>
      <c r="AV60" s="210" t="e">
        <f t="shared" si="355"/>
        <v>#REF!</v>
      </c>
      <c r="AW60" s="210">
        <f t="shared" si="355"/>
        <v>0</v>
      </c>
      <c r="AX60" s="210">
        <f t="shared" si="355"/>
        <v>0</v>
      </c>
      <c r="AY60" s="209" t="e">
        <f t="shared" si="355"/>
        <v>#REF!</v>
      </c>
      <c r="AZ60" s="210">
        <f t="shared" si="355"/>
        <v>0</v>
      </c>
      <c r="BA60" s="210" t="e">
        <f t="shared" si="355"/>
        <v>#REF!</v>
      </c>
      <c r="BB60" s="210">
        <f t="shared" si="355"/>
        <v>0</v>
      </c>
      <c r="BC60" s="210">
        <f t="shared" si="355"/>
        <v>0</v>
      </c>
      <c r="BD60" s="209" t="e">
        <f t="shared" si="355"/>
        <v>#REF!</v>
      </c>
      <c r="BE60" s="210">
        <f t="shared" si="355"/>
        <v>0</v>
      </c>
      <c r="BF60" s="210" t="e">
        <f t="shared" si="355"/>
        <v>#REF!</v>
      </c>
      <c r="BG60" s="210">
        <f t="shared" si="355"/>
        <v>0</v>
      </c>
      <c r="BH60" s="210">
        <f t="shared" si="355"/>
        <v>0</v>
      </c>
      <c r="BI60" s="209" t="e">
        <f t="shared" si="355"/>
        <v>#REF!</v>
      </c>
      <c r="BJ60" s="210">
        <f t="shared" si="355"/>
        <v>0</v>
      </c>
      <c r="BK60" s="210" t="e">
        <f t="shared" si="355"/>
        <v>#REF!</v>
      </c>
      <c r="BL60" s="210">
        <f t="shared" si="355"/>
        <v>0</v>
      </c>
      <c r="BM60" s="210">
        <f t="shared" si="355"/>
        <v>0</v>
      </c>
      <c r="BN60" s="209" t="e">
        <f t="shared" si="355"/>
        <v>#REF!</v>
      </c>
      <c r="BO60" s="210">
        <f t="shared" si="355"/>
        <v>0</v>
      </c>
      <c r="BP60" s="210" t="e">
        <f t="shared" si="355"/>
        <v>#REF!</v>
      </c>
      <c r="BQ60" s="210">
        <f t="shared" si="355"/>
        <v>0</v>
      </c>
      <c r="BR60" s="210">
        <f t="shared" si="355"/>
        <v>0</v>
      </c>
      <c r="BS60" s="209" t="e">
        <f t="shared" si="355"/>
        <v>#REF!</v>
      </c>
      <c r="BT60" s="210">
        <f t="shared" si="355"/>
        <v>0</v>
      </c>
      <c r="BU60" s="210" t="e">
        <f t="shared" si="355"/>
        <v>#REF!</v>
      </c>
      <c r="BV60" s="210">
        <f t="shared" si="355"/>
        <v>0</v>
      </c>
      <c r="BW60" s="210">
        <f t="shared" si="355"/>
        <v>0</v>
      </c>
      <c r="BX60" s="209" t="e">
        <f t="shared" si="355"/>
        <v>#REF!</v>
      </c>
      <c r="BY60" s="210">
        <f t="shared" si="355"/>
        <v>0</v>
      </c>
      <c r="BZ60" s="210" t="e">
        <f t="shared" si="355"/>
        <v>#REF!</v>
      </c>
      <c r="CA60" s="210">
        <f t="shared" ref="CA60:DF60" si="356">IF(CA59&gt;CA58,"+"&amp;(CA59-CA58),CA59-CA58)</f>
        <v>0</v>
      </c>
      <c r="CB60" s="210">
        <f t="shared" si="356"/>
        <v>0</v>
      </c>
      <c r="CC60" s="209" t="e">
        <f t="shared" si="356"/>
        <v>#REF!</v>
      </c>
      <c r="CD60" s="210">
        <f t="shared" si="356"/>
        <v>0</v>
      </c>
      <c r="CE60" s="210">
        <f t="shared" si="356"/>
        <v>0</v>
      </c>
      <c r="CF60" s="210">
        <f t="shared" si="356"/>
        <v>0</v>
      </c>
      <c r="CG60" s="210">
        <f t="shared" si="356"/>
        <v>0</v>
      </c>
      <c r="CH60" s="209">
        <f t="shared" si="356"/>
        <v>0</v>
      </c>
      <c r="CI60" s="210">
        <f t="shared" si="356"/>
        <v>0</v>
      </c>
      <c r="CJ60" s="210">
        <f t="shared" si="356"/>
        <v>0</v>
      </c>
      <c r="CK60" s="210">
        <f t="shared" si="356"/>
        <v>0</v>
      </c>
      <c r="CL60" s="210">
        <f t="shared" si="356"/>
        <v>0</v>
      </c>
      <c r="CM60" s="209">
        <f t="shared" si="356"/>
        <v>0</v>
      </c>
      <c r="CN60" s="210">
        <f t="shared" si="356"/>
        <v>0</v>
      </c>
      <c r="CO60" s="210">
        <f t="shared" si="356"/>
        <v>0</v>
      </c>
      <c r="CP60" s="210">
        <f t="shared" si="356"/>
        <v>0</v>
      </c>
      <c r="CQ60" s="210">
        <f t="shared" si="356"/>
        <v>0</v>
      </c>
      <c r="CR60" s="209">
        <f t="shared" si="356"/>
        <v>0</v>
      </c>
      <c r="CS60" s="210">
        <f t="shared" si="356"/>
        <v>0</v>
      </c>
      <c r="CT60" s="210">
        <f t="shared" si="356"/>
        <v>0</v>
      </c>
      <c r="CU60" s="210">
        <f t="shared" si="356"/>
        <v>0</v>
      </c>
      <c r="CV60" s="210">
        <f t="shared" si="356"/>
        <v>0</v>
      </c>
      <c r="CW60" s="209">
        <f t="shared" si="356"/>
        <v>0</v>
      </c>
      <c r="CX60" s="210">
        <f t="shared" si="356"/>
        <v>0</v>
      </c>
      <c r="CY60" s="210">
        <f t="shared" si="356"/>
        <v>0</v>
      </c>
      <c r="CZ60" s="210">
        <f t="shared" si="356"/>
        <v>0</v>
      </c>
      <c r="DA60" s="210">
        <f t="shared" si="356"/>
        <v>0</v>
      </c>
      <c r="DB60" s="209">
        <f t="shared" si="356"/>
        <v>0</v>
      </c>
      <c r="DC60" s="210">
        <f t="shared" si="356"/>
        <v>0</v>
      </c>
      <c r="DD60" s="210">
        <f t="shared" si="356"/>
        <v>0</v>
      </c>
      <c r="DE60" s="210">
        <f t="shared" si="356"/>
        <v>0</v>
      </c>
      <c r="DF60" s="210">
        <f t="shared" si="356"/>
        <v>0</v>
      </c>
      <c r="DG60" s="209">
        <f t="shared" ref="DG60:EL60" si="357">IF(DG59&gt;DG58,"+"&amp;(DG59-DG58),DG59-DG58)</f>
        <v>0</v>
      </c>
      <c r="DH60" s="210">
        <f t="shared" si="357"/>
        <v>0</v>
      </c>
      <c r="DI60" s="210">
        <f t="shared" si="357"/>
        <v>0</v>
      </c>
      <c r="DJ60" s="210">
        <f t="shared" si="357"/>
        <v>0</v>
      </c>
      <c r="DK60" s="210">
        <f t="shared" si="357"/>
        <v>0</v>
      </c>
      <c r="DL60" s="209">
        <f t="shared" si="357"/>
        <v>0</v>
      </c>
      <c r="DM60" s="210">
        <f t="shared" si="357"/>
        <v>0</v>
      </c>
      <c r="DN60" s="210">
        <f t="shared" si="357"/>
        <v>0</v>
      </c>
      <c r="DO60" s="210">
        <f t="shared" si="357"/>
        <v>0</v>
      </c>
      <c r="DP60" s="210">
        <f t="shared" si="357"/>
        <v>0</v>
      </c>
      <c r="DQ60" s="209">
        <f t="shared" si="357"/>
        <v>0</v>
      </c>
      <c r="DR60" s="210">
        <f t="shared" si="357"/>
        <v>0</v>
      </c>
      <c r="DS60" s="210">
        <f t="shared" si="357"/>
        <v>0</v>
      </c>
      <c r="DT60" s="210">
        <f t="shared" si="357"/>
        <v>0</v>
      </c>
      <c r="DU60" s="210">
        <f t="shared" si="357"/>
        <v>0</v>
      </c>
      <c r="DV60" s="209">
        <f t="shared" si="357"/>
        <v>0</v>
      </c>
      <c r="DW60" s="210">
        <f t="shared" si="357"/>
        <v>0</v>
      </c>
      <c r="DX60" s="210">
        <f t="shared" si="357"/>
        <v>0</v>
      </c>
      <c r="DY60" s="210">
        <f t="shared" si="357"/>
        <v>0</v>
      </c>
      <c r="DZ60" s="210">
        <f t="shared" si="357"/>
        <v>0</v>
      </c>
      <c r="EA60" s="209">
        <f t="shared" si="357"/>
        <v>0</v>
      </c>
      <c r="EB60" s="210">
        <f t="shared" si="357"/>
        <v>0</v>
      </c>
      <c r="EC60" s="210">
        <f t="shared" si="357"/>
        <v>0</v>
      </c>
      <c r="ED60" s="210">
        <f t="shared" si="357"/>
        <v>0</v>
      </c>
      <c r="EE60" s="210">
        <f t="shared" si="357"/>
        <v>0</v>
      </c>
      <c r="EF60" s="209">
        <f t="shared" si="357"/>
        <v>0</v>
      </c>
      <c r="EG60" s="210">
        <f t="shared" si="357"/>
        <v>0</v>
      </c>
      <c r="EH60" s="210">
        <f t="shared" si="357"/>
        <v>0</v>
      </c>
      <c r="EI60" s="210">
        <f t="shared" si="357"/>
        <v>0</v>
      </c>
      <c r="EJ60" s="210">
        <f t="shared" si="357"/>
        <v>0</v>
      </c>
      <c r="EK60" s="209">
        <f t="shared" si="357"/>
        <v>0</v>
      </c>
      <c r="EL60" s="210">
        <f t="shared" si="357"/>
        <v>0</v>
      </c>
      <c r="EM60" s="210">
        <f t="shared" ref="EM60:FR60" si="358">IF(EM59&gt;EM58,"+"&amp;(EM59-EM58),EM59-EM58)</f>
        <v>0</v>
      </c>
      <c r="EN60" s="210">
        <f t="shared" si="358"/>
        <v>0</v>
      </c>
      <c r="EO60" s="210">
        <f t="shared" si="358"/>
        <v>0</v>
      </c>
      <c r="EP60" s="209">
        <f t="shared" si="358"/>
        <v>0</v>
      </c>
      <c r="EQ60" s="210">
        <f t="shared" si="358"/>
        <v>0</v>
      </c>
      <c r="ER60" s="210">
        <f t="shared" si="358"/>
        <v>0</v>
      </c>
      <c r="ES60" s="210">
        <f t="shared" si="358"/>
        <v>0</v>
      </c>
      <c r="ET60" s="210">
        <f t="shared" si="358"/>
        <v>0</v>
      </c>
      <c r="EU60" s="209">
        <f t="shared" si="358"/>
        <v>0</v>
      </c>
      <c r="EV60" s="210">
        <f t="shared" si="358"/>
        <v>0</v>
      </c>
      <c r="EW60" s="210">
        <f t="shared" si="358"/>
        <v>0</v>
      </c>
      <c r="EX60" s="210">
        <f t="shared" si="358"/>
        <v>0</v>
      </c>
      <c r="EY60" s="210">
        <f t="shared" si="358"/>
        <v>0</v>
      </c>
      <c r="EZ60" s="209">
        <f t="shared" si="358"/>
        <v>0</v>
      </c>
      <c r="FA60" s="210">
        <f t="shared" si="358"/>
        <v>0</v>
      </c>
      <c r="FB60" s="210">
        <f t="shared" si="358"/>
        <v>0</v>
      </c>
      <c r="FC60" s="210">
        <f t="shared" si="358"/>
        <v>0</v>
      </c>
      <c r="FD60" s="210">
        <f t="shared" si="358"/>
        <v>0</v>
      </c>
      <c r="FE60" s="209">
        <f t="shared" si="358"/>
        <v>0</v>
      </c>
      <c r="FF60" s="210">
        <f t="shared" si="358"/>
        <v>0</v>
      </c>
      <c r="FG60" s="210">
        <f t="shared" si="358"/>
        <v>0</v>
      </c>
      <c r="FH60" s="210">
        <f t="shared" si="358"/>
        <v>0</v>
      </c>
      <c r="FI60" s="210">
        <f t="shared" si="358"/>
        <v>0</v>
      </c>
      <c r="FJ60" s="209">
        <f t="shared" si="358"/>
        <v>0</v>
      </c>
      <c r="FK60" s="210">
        <f t="shared" si="358"/>
        <v>0</v>
      </c>
      <c r="FL60" s="210">
        <f t="shared" si="358"/>
        <v>0</v>
      </c>
      <c r="FM60" s="210">
        <f t="shared" si="358"/>
        <v>0</v>
      </c>
      <c r="FN60" s="210">
        <f t="shared" si="358"/>
        <v>0</v>
      </c>
      <c r="FO60" s="209">
        <f t="shared" si="358"/>
        <v>0</v>
      </c>
      <c r="FP60" s="210">
        <f t="shared" si="358"/>
        <v>0</v>
      </c>
      <c r="FQ60" s="210">
        <f t="shared" si="358"/>
        <v>0</v>
      </c>
      <c r="FR60" s="210">
        <f t="shared" si="358"/>
        <v>0</v>
      </c>
      <c r="FS60" s="210">
        <f t="shared" ref="FS60:GX60" si="359">IF(FS59&gt;FS58,"+"&amp;(FS59-FS58),FS59-FS58)</f>
        <v>0</v>
      </c>
      <c r="FT60" s="209">
        <f t="shared" si="359"/>
        <v>0</v>
      </c>
      <c r="FU60" s="210">
        <f t="shared" si="359"/>
        <v>0</v>
      </c>
      <c r="FV60" s="210">
        <f t="shared" si="359"/>
        <v>0</v>
      </c>
      <c r="FW60" s="210">
        <f t="shared" si="359"/>
        <v>0</v>
      </c>
      <c r="FX60" s="210">
        <f t="shared" si="359"/>
        <v>0</v>
      </c>
      <c r="FY60" s="209">
        <f t="shared" si="359"/>
        <v>0</v>
      </c>
      <c r="FZ60" s="210">
        <f t="shared" si="359"/>
        <v>0</v>
      </c>
      <c r="GA60" s="210">
        <f t="shared" si="359"/>
        <v>0</v>
      </c>
      <c r="GB60" s="210">
        <f t="shared" si="359"/>
        <v>0</v>
      </c>
      <c r="GC60" s="210">
        <f t="shared" si="359"/>
        <v>0</v>
      </c>
      <c r="GD60" s="209">
        <f t="shared" si="359"/>
        <v>0</v>
      </c>
      <c r="GE60" s="210">
        <f t="shared" si="359"/>
        <v>0</v>
      </c>
      <c r="GF60" s="210">
        <f t="shared" si="359"/>
        <v>0</v>
      </c>
      <c r="GG60" s="210">
        <f t="shared" si="359"/>
        <v>0</v>
      </c>
      <c r="GH60" s="210">
        <f t="shared" si="359"/>
        <v>0</v>
      </c>
      <c r="GI60" s="209">
        <f t="shared" si="359"/>
        <v>0</v>
      </c>
      <c r="GJ60" s="210">
        <f t="shared" si="359"/>
        <v>0</v>
      </c>
      <c r="GK60" s="210">
        <f t="shared" si="359"/>
        <v>0</v>
      </c>
      <c r="GL60" s="210">
        <f t="shared" si="359"/>
        <v>0</v>
      </c>
      <c r="GM60" s="210">
        <f t="shared" si="359"/>
        <v>0</v>
      </c>
      <c r="GN60" s="209">
        <f t="shared" si="359"/>
        <v>0</v>
      </c>
      <c r="GO60" s="210">
        <f t="shared" si="359"/>
        <v>0</v>
      </c>
      <c r="GP60" s="210">
        <f t="shared" si="359"/>
        <v>0</v>
      </c>
      <c r="GQ60" s="210">
        <f t="shared" si="359"/>
        <v>0</v>
      </c>
      <c r="GR60" s="210">
        <f t="shared" si="359"/>
        <v>0</v>
      </c>
      <c r="GS60" s="209">
        <f t="shared" si="359"/>
        <v>0</v>
      </c>
      <c r="GT60" s="210">
        <f t="shared" si="359"/>
        <v>0</v>
      </c>
      <c r="GU60" s="210">
        <f t="shared" si="359"/>
        <v>0</v>
      </c>
      <c r="GV60" s="210">
        <f t="shared" si="359"/>
        <v>0</v>
      </c>
      <c r="GW60" s="210">
        <f t="shared" si="359"/>
        <v>0</v>
      </c>
      <c r="GX60" s="209">
        <f t="shared" si="359"/>
        <v>0</v>
      </c>
      <c r="GY60" s="210">
        <f>IF(GY59&gt;GY58,"+"&amp;(GY59-GY58),GY59-GY58)</f>
        <v>0</v>
      </c>
      <c r="GZ60" s="210">
        <f>IF(GZ59&gt;GZ58,"+"&amp;(GZ59-GZ58),GZ59-GZ58)</f>
        <v>0</v>
      </c>
      <c r="HA60" s="210">
        <f>IF(HA59&gt;HA58,"+"&amp;(HA59-HA58),HA59-HA58)</f>
        <v>0</v>
      </c>
      <c r="HB60" s="210">
        <f>IF(HB59&gt;HB58,"+"&amp;(HB59-HB58),HB59-HB58)</f>
        <v>0</v>
      </c>
      <c r="HC60" s="209">
        <f>IF(HC59&gt;HC58,"+"&amp;(HC59-HC58),HC59-HC58)</f>
        <v>0</v>
      </c>
    </row>
    <row r="61" spans="1:211" s="132" customFormat="1" ht="15" customHeight="1">
      <c r="A61" s="192" t="s">
        <v>18</v>
      </c>
      <c r="B61" s="195">
        <f t="shared" ref="B61:AT61" si="360">IF(B58&lt;&gt;0,ROUND(B59*100/B58,1)," ")</f>
        <v>0</v>
      </c>
      <c r="C61" s="195" t="e">
        <f t="shared" si="360"/>
        <v>#REF!</v>
      </c>
      <c r="D61" s="195" t="str">
        <f t="shared" si="360"/>
        <v xml:space="preserve"> </v>
      </c>
      <c r="E61" s="195" t="str">
        <f t="shared" si="360"/>
        <v xml:space="preserve"> </v>
      </c>
      <c r="F61" s="211" t="e">
        <f t="shared" si="360"/>
        <v>#REF!</v>
      </c>
      <c r="G61" s="195">
        <f t="shared" si="360"/>
        <v>0</v>
      </c>
      <c r="H61" s="195" t="e">
        <f t="shared" si="360"/>
        <v>#REF!</v>
      </c>
      <c r="I61" s="195" t="str">
        <f t="shared" si="360"/>
        <v xml:space="preserve"> </v>
      </c>
      <c r="J61" s="195" t="str">
        <f t="shared" si="360"/>
        <v xml:space="preserve"> </v>
      </c>
      <c r="K61" s="211" t="e">
        <f t="shared" si="360"/>
        <v>#REF!</v>
      </c>
      <c r="L61" s="195" t="str">
        <f t="shared" si="360"/>
        <v xml:space="preserve"> </v>
      </c>
      <c r="M61" s="195" t="e">
        <f t="shared" si="360"/>
        <v>#REF!</v>
      </c>
      <c r="N61" s="195" t="str">
        <f t="shared" si="360"/>
        <v xml:space="preserve"> </v>
      </c>
      <c r="O61" s="195" t="str">
        <f t="shared" si="360"/>
        <v xml:space="preserve"> </v>
      </c>
      <c r="P61" s="212" t="e">
        <f t="shared" si="360"/>
        <v>#REF!</v>
      </c>
      <c r="Q61" s="195">
        <f t="shared" si="360"/>
        <v>0</v>
      </c>
      <c r="R61" s="195" t="e">
        <f t="shared" si="360"/>
        <v>#REF!</v>
      </c>
      <c r="S61" s="195" t="str">
        <f t="shared" si="360"/>
        <v xml:space="preserve"> </v>
      </c>
      <c r="T61" s="195" t="str">
        <f t="shared" si="360"/>
        <v xml:space="preserve"> </v>
      </c>
      <c r="U61" s="212" t="e">
        <f t="shared" si="360"/>
        <v>#REF!</v>
      </c>
      <c r="V61" s="195" t="str">
        <f t="shared" si="360"/>
        <v xml:space="preserve"> </v>
      </c>
      <c r="W61" s="195" t="e">
        <f t="shared" si="360"/>
        <v>#REF!</v>
      </c>
      <c r="X61" s="195" t="str">
        <f t="shared" si="360"/>
        <v xml:space="preserve"> </v>
      </c>
      <c r="Y61" s="195" t="str">
        <f t="shared" si="360"/>
        <v xml:space="preserve"> </v>
      </c>
      <c r="Z61" s="212" t="e">
        <f t="shared" si="360"/>
        <v>#REF!</v>
      </c>
      <c r="AA61" s="195" t="str">
        <f t="shared" si="360"/>
        <v xml:space="preserve"> </v>
      </c>
      <c r="AB61" s="195" t="e">
        <f t="shared" si="360"/>
        <v>#REF!</v>
      </c>
      <c r="AC61" s="195" t="str">
        <f t="shared" si="360"/>
        <v xml:space="preserve"> </v>
      </c>
      <c r="AD61" s="195" t="str">
        <f t="shared" si="360"/>
        <v xml:space="preserve"> </v>
      </c>
      <c r="AE61" s="212" t="e">
        <f t="shared" si="360"/>
        <v>#REF!</v>
      </c>
      <c r="AF61" s="195" t="str">
        <f t="shared" si="360"/>
        <v xml:space="preserve"> </v>
      </c>
      <c r="AG61" s="195" t="e">
        <f t="shared" si="360"/>
        <v>#REF!</v>
      </c>
      <c r="AH61" s="195" t="str">
        <f t="shared" si="360"/>
        <v xml:space="preserve"> </v>
      </c>
      <c r="AI61" s="195" t="str">
        <f t="shared" si="360"/>
        <v xml:space="preserve"> </v>
      </c>
      <c r="AJ61" s="212" t="e">
        <f t="shared" si="360"/>
        <v>#REF!</v>
      </c>
      <c r="AK61" s="195" t="str">
        <f t="shared" si="360"/>
        <v xml:space="preserve"> </v>
      </c>
      <c r="AL61" s="195" t="e">
        <f t="shared" si="360"/>
        <v>#REF!</v>
      </c>
      <c r="AM61" s="195" t="str">
        <f t="shared" si="360"/>
        <v xml:space="preserve"> </v>
      </c>
      <c r="AN61" s="195" t="str">
        <f t="shared" si="360"/>
        <v xml:space="preserve"> </v>
      </c>
      <c r="AO61" s="212" t="e">
        <f t="shared" si="360"/>
        <v>#REF!</v>
      </c>
      <c r="AP61" s="195" t="str">
        <f t="shared" si="360"/>
        <v xml:space="preserve"> </v>
      </c>
      <c r="AQ61" s="195" t="e">
        <f t="shared" si="360"/>
        <v>#REF!</v>
      </c>
      <c r="AR61" s="195" t="str">
        <f t="shared" si="360"/>
        <v xml:space="preserve"> </v>
      </c>
      <c r="AS61" s="195" t="str">
        <f t="shared" si="360"/>
        <v xml:space="preserve"> </v>
      </c>
      <c r="AT61" s="211" t="e">
        <f t="shared" si="360"/>
        <v>#REF!</v>
      </c>
      <c r="AU61" s="195" t="str">
        <f t="shared" ref="AU61:BZ61" si="361">IF(AU58&lt;&gt;0,ROUND(AU59*100/AU58,1)," ")</f>
        <v xml:space="preserve"> </v>
      </c>
      <c r="AV61" s="195" t="str">
        <f t="shared" si="361"/>
        <v xml:space="preserve"> </v>
      </c>
      <c r="AW61" s="195" t="str">
        <f t="shared" si="361"/>
        <v xml:space="preserve"> </v>
      </c>
      <c r="AX61" s="195" t="str">
        <f t="shared" si="361"/>
        <v xml:space="preserve"> </v>
      </c>
      <c r="AY61" s="212" t="str">
        <f t="shared" si="361"/>
        <v xml:space="preserve"> </v>
      </c>
      <c r="AZ61" s="195" t="str">
        <f t="shared" si="361"/>
        <v xml:space="preserve"> </v>
      </c>
      <c r="BA61" s="195" t="str">
        <f t="shared" si="361"/>
        <v xml:space="preserve"> </v>
      </c>
      <c r="BB61" s="195" t="str">
        <f t="shared" si="361"/>
        <v xml:space="preserve"> </v>
      </c>
      <c r="BC61" s="195" t="str">
        <f t="shared" si="361"/>
        <v xml:space="preserve"> </v>
      </c>
      <c r="BD61" s="212" t="str">
        <f t="shared" si="361"/>
        <v xml:space="preserve"> </v>
      </c>
      <c r="BE61" s="195" t="str">
        <f t="shared" si="361"/>
        <v xml:space="preserve"> </v>
      </c>
      <c r="BF61" s="195" t="str">
        <f t="shared" si="361"/>
        <v xml:space="preserve"> </v>
      </c>
      <c r="BG61" s="195" t="str">
        <f t="shared" si="361"/>
        <v xml:space="preserve"> </v>
      </c>
      <c r="BH61" s="195" t="str">
        <f t="shared" si="361"/>
        <v xml:space="preserve"> </v>
      </c>
      <c r="BI61" s="212" t="str">
        <f t="shared" si="361"/>
        <v xml:space="preserve"> </v>
      </c>
      <c r="BJ61" s="195" t="str">
        <f t="shared" si="361"/>
        <v xml:space="preserve"> </v>
      </c>
      <c r="BK61" s="195" t="str">
        <f t="shared" si="361"/>
        <v xml:space="preserve"> </v>
      </c>
      <c r="BL61" s="195" t="str">
        <f t="shared" si="361"/>
        <v xml:space="preserve"> </v>
      </c>
      <c r="BM61" s="195" t="str">
        <f t="shared" si="361"/>
        <v xml:space="preserve"> </v>
      </c>
      <c r="BN61" s="212" t="str">
        <f t="shared" si="361"/>
        <v xml:space="preserve"> </v>
      </c>
      <c r="BO61" s="195" t="str">
        <f t="shared" si="361"/>
        <v xml:space="preserve"> </v>
      </c>
      <c r="BP61" s="195" t="str">
        <f t="shared" si="361"/>
        <v xml:space="preserve"> </v>
      </c>
      <c r="BQ61" s="195" t="str">
        <f t="shared" si="361"/>
        <v xml:space="preserve"> </v>
      </c>
      <c r="BR61" s="195" t="str">
        <f t="shared" si="361"/>
        <v xml:space="preserve"> </v>
      </c>
      <c r="BS61" s="212" t="str">
        <f t="shared" si="361"/>
        <v xml:space="preserve"> </v>
      </c>
      <c r="BT61" s="195" t="str">
        <f t="shared" si="361"/>
        <v xml:space="preserve"> </v>
      </c>
      <c r="BU61" s="195" t="e">
        <f t="shared" si="361"/>
        <v>#REF!</v>
      </c>
      <c r="BV61" s="195" t="str">
        <f t="shared" si="361"/>
        <v xml:space="preserve"> </v>
      </c>
      <c r="BW61" s="195" t="str">
        <f t="shared" si="361"/>
        <v xml:space="preserve"> </v>
      </c>
      <c r="BX61" s="212" t="e">
        <f t="shared" si="361"/>
        <v>#REF!</v>
      </c>
      <c r="BY61" s="195" t="str">
        <f t="shared" si="361"/>
        <v xml:space="preserve"> </v>
      </c>
      <c r="BZ61" s="195" t="str">
        <f t="shared" si="361"/>
        <v xml:space="preserve"> </v>
      </c>
      <c r="CA61" s="195" t="str">
        <f t="shared" ref="CA61:DF61" si="362">IF(CA58&lt;&gt;0,ROUND(CA59*100/CA58,1)," ")</f>
        <v xml:space="preserve"> </v>
      </c>
      <c r="CB61" s="195" t="str">
        <f t="shared" si="362"/>
        <v xml:space="preserve"> </v>
      </c>
      <c r="CC61" s="212" t="str">
        <f t="shared" si="362"/>
        <v xml:space="preserve"> </v>
      </c>
      <c r="CD61" s="195" t="str">
        <f t="shared" si="362"/>
        <v xml:space="preserve"> </v>
      </c>
      <c r="CE61" s="195" t="str">
        <f t="shared" si="362"/>
        <v xml:space="preserve"> </v>
      </c>
      <c r="CF61" s="195" t="str">
        <f t="shared" si="362"/>
        <v xml:space="preserve"> </v>
      </c>
      <c r="CG61" s="195" t="str">
        <f t="shared" si="362"/>
        <v xml:space="preserve"> </v>
      </c>
      <c r="CH61" s="212" t="str">
        <f t="shared" si="362"/>
        <v xml:space="preserve"> </v>
      </c>
      <c r="CI61" s="195" t="str">
        <f t="shared" si="362"/>
        <v xml:space="preserve"> </v>
      </c>
      <c r="CJ61" s="195" t="str">
        <f t="shared" si="362"/>
        <v xml:space="preserve"> </v>
      </c>
      <c r="CK61" s="195" t="str">
        <f t="shared" si="362"/>
        <v xml:space="preserve"> </v>
      </c>
      <c r="CL61" s="195" t="str">
        <f t="shared" si="362"/>
        <v xml:space="preserve"> </v>
      </c>
      <c r="CM61" s="212" t="str">
        <f t="shared" si="362"/>
        <v xml:space="preserve"> </v>
      </c>
      <c r="CN61" s="195" t="str">
        <f t="shared" si="362"/>
        <v xml:space="preserve"> </v>
      </c>
      <c r="CO61" s="195" t="str">
        <f t="shared" si="362"/>
        <v xml:space="preserve"> </v>
      </c>
      <c r="CP61" s="195" t="str">
        <f t="shared" si="362"/>
        <v xml:space="preserve"> </v>
      </c>
      <c r="CQ61" s="195" t="str">
        <f t="shared" si="362"/>
        <v xml:space="preserve"> </v>
      </c>
      <c r="CR61" s="212" t="str">
        <f t="shared" si="362"/>
        <v xml:space="preserve"> </v>
      </c>
      <c r="CS61" s="195" t="str">
        <f t="shared" si="362"/>
        <v xml:space="preserve"> </v>
      </c>
      <c r="CT61" s="195" t="str">
        <f t="shared" si="362"/>
        <v xml:space="preserve"> </v>
      </c>
      <c r="CU61" s="195" t="str">
        <f t="shared" si="362"/>
        <v xml:space="preserve"> </v>
      </c>
      <c r="CV61" s="195" t="str">
        <f t="shared" si="362"/>
        <v xml:space="preserve"> </v>
      </c>
      <c r="CW61" s="212" t="str">
        <f t="shared" si="362"/>
        <v xml:space="preserve"> </v>
      </c>
      <c r="CX61" s="195" t="str">
        <f t="shared" si="362"/>
        <v xml:space="preserve"> </v>
      </c>
      <c r="CY61" s="195" t="str">
        <f t="shared" si="362"/>
        <v xml:space="preserve"> </v>
      </c>
      <c r="CZ61" s="195" t="str">
        <f t="shared" si="362"/>
        <v xml:space="preserve"> </v>
      </c>
      <c r="DA61" s="195" t="str">
        <f t="shared" si="362"/>
        <v xml:space="preserve"> </v>
      </c>
      <c r="DB61" s="212" t="str">
        <f t="shared" si="362"/>
        <v xml:space="preserve"> </v>
      </c>
      <c r="DC61" s="195" t="str">
        <f t="shared" si="362"/>
        <v xml:space="preserve"> </v>
      </c>
      <c r="DD61" s="195" t="str">
        <f t="shared" si="362"/>
        <v xml:space="preserve"> </v>
      </c>
      <c r="DE61" s="195" t="str">
        <f t="shared" si="362"/>
        <v xml:space="preserve"> </v>
      </c>
      <c r="DF61" s="195" t="str">
        <f t="shared" si="362"/>
        <v xml:space="preserve"> </v>
      </c>
      <c r="DG61" s="212" t="str">
        <f t="shared" ref="DG61:EL61" si="363">IF(DG58&lt;&gt;0,ROUND(DG59*100/DG58,1)," ")</f>
        <v xml:space="preserve"> </v>
      </c>
      <c r="DH61" s="195" t="str">
        <f t="shared" si="363"/>
        <v xml:space="preserve"> </v>
      </c>
      <c r="DI61" s="195" t="str">
        <f t="shared" si="363"/>
        <v xml:space="preserve"> </v>
      </c>
      <c r="DJ61" s="195" t="str">
        <f t="shared" si="363"/>
        <v xml:space="preserve"> </v>
      </c>
      <c r="DK61" s="195" t="str">
        <f t="shared" si="363"/>
        <v xml:space="preserve"> </v>
      </c>
      <c r="DL61" s="212" t="str">
        <f t="shared" si="363"/>
        <v xml:space="preserve"> </v>
      </c>
      <c r="DM61" s="195" t="str">
        <f t="shared" si="363"/>
        <v xml:space="preserve"> </v>
      </c>
      <c r="DN61" s="195" t="str">
        <f t="shared" si="363"/>
        <v xml:space="preserve"> </v>
      </c>
      <c r="DO61" s="195" t="str">
        <f t="shared" si="363"/>
        <v xml:space="preserve"> </v>
      </c>
      <c r="DP61" s="195" t="str">
        <f t="shared" si="363"/>
        <v xml:space="preserve"> </v>
      </c>
      <c r="DQ61" s="212" t="str">
        <f t="shared" si="363"/>
        <v xml:space="preserve"> </v>
      </c>
      <c r="DR61" s="195" t="str">
        <f t="shared" si="363"/>
        <v xml:space="preserve"> </v>
      </c>
      <c r="DS61" s="195" t="str">
        <f t="shared" si="363"/>
        <v xml:space="preserve"> </v>
      </c>
      <c r="DT61" s="195" t="str">
        <f t="shared" si="363"/>
        <v xml:space="preserve"> </v>
      </c>
      <c r="DU61" s="195" t="str">
        <f t="shared" si="363"/>
        <v xml:space="preserve"> </v>
      </c>
      <c r="DV61" s="212" t="str">
        <f t="shared" si="363"/>
        <v xml:space="preserve"> </v>
      </c>
      <c r="DW61" s="195" t="str">
        <f t="shared" si="363"/>
        <v xml:space="preserve"> </v>
      </c>
      <c r="DX61" s="195" t="str">
        <f t="shared" si="363"/>
        <v xml:space="preserve"> </v>
      </c>
      <c r="DY61" s="195" t="str">
        <f t="shared" si="363"/>
        <v xml:space="preserve"> </v>
      </c>
      <c r="DZ61" s="195" t="str">
        <f t="shared" si="363"/>
        <v xml:space="preserve"> </v>
      </c>
      <c r="EA61" s="212" t="str">
        <f t="shared" si="363"/>
        <v xml:space="preserve"> </v>
      </c>
      <c r="EB61" s="195" t="str">
        <f t="shared" si="363"/>
        <v xml:space="preserve"> </v>
      </c>
      <c r="EC61" s="195" t="str">
        <f t="shared" si="363"/>
        <v xml:space="preserve"> </v>
      </c>
      <c r="ED61" s="195" t="str">
        <f t="shared" si="363"/>
        <v xml:space="preserve"> </v>
      </c>
      <c r="EE61" s="195" t="str">
        <f t="shared" si="363"/>
        <v xml:space="preserve"> </v>
      </c>
      <c r="EF61" s="212" t="str">
        <f t="shared" si="363"/>
        <v xml:space="preserve"> </v>
      </c>
      <c r="EG61" s="195" t="str">
        <f t="shared" si="363"/>
        <v xml:space="preserve"> </v>
      </c>
      <c r="EH61" s="195" t="str">
        <f t="shared" si="363"/>
        <v xml:space="preserve"> </v>
      </c>
      <c r="EI61" s="195" t="str">
        <f t="shared" si="363"/>
        <v xml:space="preserve"> </v>
      </c>
      <c r="EJ61" s="195" t="str">
        <f t="shared" si="363"/>
        <v xml:space="preserve"> </v>
      </c>
      <c r="EK61" s="212" t="str">
        <f t="shared" si="363"/>
        <v xml:space="preserve"> </v>
      </c>
      <c r="EL61" s="195" t="str">
        <f t="shared" si="363"/>
        <v xml:space="preserve"> </v>
      </c>
      <c r="EM61" s="195" t="str">
        <f t="shared" ref="EM61:FR61" si="364">IF(EM58&lt;&gt;0,ROUND(EM59*100/EM58,1)," ")</f>
        <v xml:space="preserve"> </v>
      </c>
      <c r="EN61" s="195" t="str">
        <f t="shared" si="364"/>
        <v xml:space="preserve"> </v>
      </c>
      <c r="EO61" s="195" t="str">
        <f t="shared" si="364"/>
        <v xml:space="preserve"> </v>
      </c>
      <c r="EP61" s="212" t="str">
        <f t="shared" si="364"/>
        <v xml:space="preserve"> </v>
      </c>
      <c r="EQ61" s="195" t="str">
        <f t="shared" si="364"/>
        <v xml:space="preserve"> </v>
      </c>
      <c r="ER61" s="195" t="str">
        <f t="shared" si="364"/>
        <v xml:space="preserve"> </v>
      </c>
      <c r="ES61" s="195" t="str">
        <f t="shared" si="364"/>
        <v xml:space="preserve"> </v>
      </c>
      <c r="ET61" s="195" t="str">
        <f t="shared" si="364"/>
        <v xml:space="preserve"> </v>
      </c>
      <c r="EU61" s="212" t="str">
        <f t="shared" si="364"/>
        <v xml:space="preserve"> </v>
      </c>
      <c r="EV61" s="195" t="str">
        <f t="shared" si="364"/>
        <v xml:space="preserve"> </v>
      </c>
      <c r="EW61" s="195" t="str">
        <f t="shared" si="364"/>
        <v xml:space="preserve"> </v>
      </c>
      <c r="EX61" s="195" t="str">
        <f t="shared" si="364"/>
        <v xml:space="preserve"> </v>
      </c>
      <c r="EY61" s="195" t="str">
        <f t="shared" si="364"/>
        <v xml:space="preserve"> </v>
      </c>
      <c r="EZ61" s="212" t="str">
        <f t="shared" si="364"/>
        <v xml:space="preserve"> </v>
      </c>
      <c r="FA61" s="195" t="str">
        <f t="shared" si="364"/>
        <v xml:space="preserve"> </v>
      </c>
      <c r="FB61" s="195" t="str">
        <f t="shared" si="364"/>
        <v xml:space="preserve"> </v>
      </c>
      <c r="FC61" s="195" t="str">
        <f t="shared" si="364"/>
        <v xml:space="preserve"> </v>
      </c>
      <c r="FD61" s="195" t="str">
        <f t="shared" si="364"/>
        <v xml:space="preserve"> </v>
      </c>
      <c r="FE61" s="212" t="str">
        <f t="shared" si="364"/>
        <v xml:space="preserve"> </v>
      </c>
      <c r="FF61" s="195" t="str">
        <f t="shared" si="364"/>
        <v xml:space="preserve"> </v>
      </c>
      <c r="FG61" s="195" t="str">
        <f t="shared" si="364"/>
        <v xml:space="preserve"> </v>
      </c>
      <c r="FH61" s="195" t="str">
        <f t="shared" si="364"/>
        <v xml:space="preserve"> </v>
      </c>
      <c r="FI61" s="195" t="str">
        <f t="shared" si="364"/>
        <v xml:space="preserve"> </v>
      </c>
      <c r="FJ61" s="212" t="str">
        <f t="shared" si="364"/>
        <v xml:space="preserve"> </v>
      </c>
      <c r="FK61" s="195" t="str">
        <f t="shared" si="364"/>
        <v xml:space="preserve"> </v>
      </c>
      <c r="FL61" s="195" t="str">
        <f t="shared" si="364"/>
        <v xml:space="preserve"> </v>
      </c>
      <c r="FM61" s="195" t="str">
        <f t="shared" si="364"/>
        <v xml:space="preserve"> </v>
      </c>
      <c r="FN61" s="195" t="str">
        <f t="shared" si="364"/>
        <v xml:space="preserve"> </v>
      </c>
      <c r="FO61" s="212" t="str">
        <f t="shared" si="364"/>
        <v xml:space="preserve"> </v>
      </c>
      <c r="FP61" s="195" t="str">
        <f t="shared" si="364"/>
        <v xml:space="preserve"> </v>
      </c>
      <c r="FQ61" s="195" t="str">
        <f t="shared" si="364"/>
        <v xml:space="preserve"> </v>
      </c>
      <c r="FR61" s="195" t="str">
        <f t="shared" si="364"/>
        <v xml:space="preserve"> </v>
      </c>
      <c r="FS61" s="195" t="str">
        <f t="shared" ref="FS61:HC61" si="365">IF(FS58&lt;&gt;0,ROUND(FS59*100/FS58,1)," ")</f>
        <v xml:space="preserve"> </v>
      </c>
      <c r="FT61" s="212" t="str">
        <f t="shared" si="365"/>
        <v xml:space="preserve"> </v>
      </c>
      <c r="FU61" s="195" t="str">
        <f t="shared" si="365"/>
        <v xml:space="preserve"> </v>
      </c>
      <c r="FV61" s="195" t="str">
        <f t="shared" si="365"/>
        <v xml:space="preserve"> </v>
      </c>
      <c r="FW61" s="195" t="str">
        <f t="shared" si="365"/>
        <v xml:space="preserve"> </v>
      </c>
      <c r="FX61" s="195" t="str">
        <f t="shared" si="365"/>
        <v xml:space="preserve"> </v>
      </c>
      <c r="FY61" s="212" t="str">
        <f t="shared" si="365"/>
        <v xml:space="preserve"> </v>
      </c>
      <c r="FZ61" s="195" t="str">
        <f t="shared" si="365"/>
        <v xml:space="preserve"> </v>
      </c>
      <c r="GA61" s="195" t="str">
        <f t="shared" si="365"/>
        <v xml:space="preserve"> </v>
      </c>
      <c r="GB61" s="195" t="str">
        <f t="shared" si="365"/>
        <v xml:space="preserve"> </v>
      </c>
      <c r="GC61" s="195" t="str">
        <f t="shared" si="365"/>
        <v xml:space="preserve"> </v>
      </c>
      <c r="GD61" s="212" t="str">
        <f t="shared" si="365"/>
        <v xml:space="preserve"> </v>
      </c>
      <c r="GE61" s="195" t="str">
        <f t="shared" si="365"/>
        <v xml:space="preserve"> </v>
      </c>
      <c r="GF61" s="195" t="str">
        <f t="shared" si="365"/>
        <v xml:space="preserve"> </v>
      </c>
      <c r="GG61" s="195" t="str">
        <f t="shared" si="365"/>
        <v xml:space="preserve"> </v>
      </c>
      <c r="GH61" s="195" t="str">
        <f t="shared" si="365"/>
        <v xml:space="preserve"> </v>
      </c>
      <c r="GI61" s="212" t="str">
        <f t="shared" si="365"/>
        <v xml:space="preserve"> </v>
      </c>
      <c r="GJ61" s="195" t="str">
        <f t="shared" si="365"/>
        <v xml:space="preserve"> </v>
      </c>
      <c r="GK61" s="195" t="str">
        <f t="shared" si="365"/>
        <v xml:space="preserve"> </v>
      </c>
      <c r="GL61" s="195" t="str">
        <f t="shared" si="365"/>
        <v xml:space="preserve"> </v>
      </c>
      <c r="GM61" s="195" t="str">
        <f t="shared" si="365"/>
        <v xml:space="preserve"> </v>
      </c>
      <c r="GN61" s="212" t="str">
        <f t="shared" si="365"/>
        <v xml:space="preserve"> </v>
      </c>
      <c r="GO61" s="195" t="str">
        <f t="shared" si="365"/>
        <v xml:space="preserve"> </v>
      </c>
      <c r="GP61" s="195" t="str">
        <f t="shared" si="365"/>
        <v xml:space="preserve"> </v>
      </c>
      <c r="GQ61" s="195" t="str">
        <f t="shared" si="365"/>
        <v xml:space="preserve"> </v>
      </c>
      <c r="GR61" s="195" t="str">
        <f t="shared" si="365"/>
        <v xml:space="preserve"> </v>
      </c>
      <c r="GS61" s="212" t="str">
        <f t="shared" si="365"/>
        <v xml:space="preserve"> </v>
      </c>
      <c r="GT61" s="195" t="str">
        <f t="shared" si="365"/>
        <v xml:space="preserve"> </v>
      </c>
      <c r="GU61" s="195" t="str">
        <f t="shared" si="365"/>
        <v xml:space="preserve"> </v>
      </c>
      <c r="GV61" s="195" t="str">
        <f t="shared" si="365"/>
        <v xml:space="preserve"> </v>
      </c>
      <c r="GW61" s="195" t="str">
        <f t="shared" si="365"/>
        <v xml:space="preserve"> </v>
      </c>
      <c r="GX61" s="212" t="str">
        <f t="shared" si="365"/>
        <v xml:space="preserve"> </v>
      </c>
      <c r="GY61" s="195" t="str">
        <f t="shared" si="365"/>
        <v xml:space="preserve"> </v>
      </c>
      <c r="GZ61" s="195" t="str">
        <f t="shared" si="365"/>
        <v xml:space="preserve"> </v>
      </c>
      <c r="HA61" s="195" t="str">
        <f t="shared" si="365"/>
        <v xml:space="preserve"> </v>
      </c>
      <c r="HB61" s="195" t="str">
        <f t="shared" si="365"/>
        <v xml:space="preserve"> </v>
      </c>
      <c r="HC61" s="212" t="str">
        <f t="shared" si="365"/>
        <v xml:space="preserve"> </v>
      </c>
    </row>
    <row r="62" spans="1:211" s="160" customFormat="1" ht="15" customHeight="1">
      <c r="A62" s="78" t="s">
        <v>144</v>
      </c>
      <c r="B62" s="133">
        <f>G62+AP62</f>
        <v>553743</v>
      </c>
      <c r="C62" s="133">
        <f t="shared" ref="B62:E63" si="366">H62+AQ62</f>
        <v>1543000</v>
      </c>
      <c r="D62" s="133">
        <f t="shared" si="366"/>
        <v>0</v>
      </c>
      <c r="E62" s="133">
        <f t="shared" si="366"/>
        <v>0</v>
      </c>
      <c r="F62" s="134">
        <f>B62+C62+D62+E62</f>
        <v>2096743</v>
      </c>
      <c r="G62" s="133">
        <f>L62+Q62+V62+AA62+AF62+AK62</f>
        <v>553743</v>
      </c>
      <c r="H62" s="133">
        <f t="shared" ref="G62:J63" si="367">M62+R62+W62+AB62+AG62+AL62</f>
        <v>1542705</v>
      </c>
      <c r="I62" s="133">
        <f t="shared" si="367"/>
        <v>0</v>
      </c>
      <c r="J62" s="133">
        <f t="shared" si="367"/>
        <v>0</v>
      </c>
      <c r="K62" s="134">
        <f>G62+H62+I62+J62</f>
        <v>2096448</v>
      </c>
      <c r="L62" s="213">
        <v>127951</v>
      </c>
      <c r="M62" s="213">
        <v>334924</v>
      </c>
      <c r="N62" s="213"/>
      <c r="O62" s="213"/>
      <c r="P62" s="135">
        <f>L62+M62+N62+O62</f>
        <v>462875</v>
      </c>
      <c r="Q62" s="213">
        <v>79688</v>
      </c>
      <c r="R62" s="213">
        <v>209282</v>
      </c>
      <c r="S62" s="213"/>
      <c r="T62" s="213"/>
      <c r="U62" s="135">
        <f>Q62+R62+S62+T62</f>
        <v>288970</v>
      </c>
      <c r="V62" s="213">
        <v>73808</v>
      </c>
      <c r="W62" s="213">
        <v>234825</v>
      </c>
      <c r="X62" s="213"/>
      <c r="Y62" s="213"/>
      <c r="Z62" s="135">
        <f>V62+W62+X62+Y62</f>
        <v>308633</v>
      </c>
      <c r="AA62" s="213">
        <v>60424</v>
      </c>
      <c r="AB62" s="213">
        <v>218838</v>
      </c>
      <c r="AC62" s="213"/>
      <c r="AD62" s="213"/>
      <c r="AE62" s="135">
        <f>AA62+AB62+AC62+AD62</f>
        <v>279262</v>
      </c>
      <c r="AF62" s="213">
        <v>93006</v>
      </c>
      <c r="AG62" s="213">
        <v>257749</v>
      </c>
      <c r="AH62" s="213"/>
      <c r="AI62" s="213"/>
      <c r="AJ62" s="135">
        <f>AF62+AG62+AH62+AI62</f>
        <v>350755</v>
      </c>
      <c r="AK62" s="213">
        <v>118866</v>
      </c>
      <c r="AL62" s="213">
        <v>287087</v>
      </c>
      <c r="AM62" s="213"/>
      <c r="AN62" s="213"/>
      <c r="AO62" s="135">
        <f>AK62+AL62+AM62+AN62</f>
        <v>405953</v>
      </c>
      <c r="AP62" s="133">
        <f t="shared" ref="AP62:AS63" si="368">AU62+AZ62+BE62+BJ62+BO62+BT62+BY62+CD62+CI62+CN62+CS62+CX62+DC62+DH62+DM62+DR62+DW62+EB62+EG62+EL62+EQ62+EV62+FA62+FF62+FK62+FP62+FU62+FZ62+GE62+GJ62+GO62+GT62+GY62</f>
        <v>0</v>
      </c>
      <c r="AQ62" s="133">
        <f t="shared" si="368"/>
        <v>295</v>
      </c>
      <c r="AR62" s="133">
        <f t="shared" si="368"/>
        <v>0</v>
      </c>
      <c r="AS62" s="133">
        <f t="shared" si="368"/>
        <v>0</v>
      </c>
      <c r="AT62" s="134">
        <f>AP62+AQ62+AR62+AS62</f>
        <v>295</v>
      </c>
      <c r="AU62" s="213"/>
      <c r="AV62" s="213"/>
      <c r="AW62" s="213"/>
      <c r="AX62" s="213"/>
      <c r="AY62" s="135">
        <f>AU62+AV62+AW62+AX62</f>
        <v>0</v>
      </c>
      <c r="AZ62" s="213"/>
      <c r="BA62" s="213"/>
      <c r="BB62" s="213"/>
      <c r="BC62" s="213"/>
      <c r="BD62" s="135">
        <f>AZ62+BA62+BB62+BC62</f>
        <v>0</v>
      </c>
      <c r="BE62" s="213"/>
      <c r="BF62" s="213"/>
      <c r="BG62" s="213"/>
      <c r="BH62" s="213"/>
      <c r="BI62" s="135">
        <f>BE62+BF62+BG62+BH62</f>
        <v>0</v>
      </c>
      <c r="BJ62" s="213"/>
      <c r="BK62" s="213"/>
      <c r="BL62" s="213"/>
      <c r="BM62" s="213"/>
      <c r="BN62" s="135">
        <f>BJ62+BK62+BL62+BM62</f>
        <v>0</v>
      </c>
      <c r="BO62" s="213"/>
      <c r="BP62" s="213">
        <v>285</v>
      </c>
      <c r="BQ62" s="213"/>
      <c r="BR62" s="213"/>
      <c r="BS62" s="135">
        <f>BO62+BP62+BQ62+BR62</f>
        <v>285</v>
      </c>
      <c r="BT62" s="213"/>
      <c r="BU62" s="213">
        <f>5+5</f>
        <v>10</v>
      </c>
      <c r="BV62" s="213"/>
      <c r="BW62" s="213"/>
      <c r="BX62" s="135">
        <f>BT62+BU62+BV62+BW62</f>
        <v>10</v>
      </c>
      <c r="BY62" s="213"/>
      <c r="BZ62" s="213"/>
      <c r="CA62" s="213"/>
      <c r="CB62" s="213"/>
      <c r="CC62" s="135">
        <f>BY62+BZ62+CA62+CB62</f>
        <v>0</v>
      </c>
      <c r="CD62" s="213"/>
      <c r="CE62" s="213"/>
      <c r="CF62" s="213"/>
      <c r="CG62" s="213"/>
      <c r="CH62" s="135">
        <f>CD62+CE62+CF62+CG62</f>
        <v>0</v>
      </c>
      <c r="CI62" s="213"/>
      <c r="CJ62" s="213"/>
      <c r="CK62" s="213"/>
      <c r="CL62" s="213"/>
      <c r="CM62" s="135">
        <f>CI62+CJ62+CK62+CL62</f>
        <v>0</v>
      </c>
      <c r="CN62" s="213"/>
      <c r="CO62" s="213"/>
      <c r="CP62" s="213"/>
      <c r="CQ62" s="213"/>
      <c r="CR62" s="135">
        <f>CN62+CO62+CP62+CQ62</f>
        <v>0</v>
      </c>
      <c r="CS62" s="213"/>
      <c r="CT62" s="213"/>
      <c r="CU62" s="213"/>
      <c r="CV62" s="213"/>
      <c r="CW62" s="135">
        <f>CS62+CT62+CU62+CV62</f>
        <v>0</v>
      </c>
      <c r="CX62" s="213"/>
      <c r="CY62" s="213"/>
      <c r="CZ62" s="213"/>
      <c r="DA62" s="213"/>
      <c r="DB62" s="135">
        <f>CX62+CY62+CZ62+DA62</f>
        <v>0</v>
      </c>
      <c r="DC62" s="213"/>
      <c r="DD62" s="213"/>
      <c r="DE62" s="213"/>
      <c r="DF62" s="213"/>
      <c r="DG62" s="135">
        <f>DC62+DD62+DE62+DF62</f>
        <v>0</v>
      </c>
      <c r="DH62" s="213"/>
      <c r="DI62" s="213"/>
      <c r="DJ62" s="213"/>
      <c r="DK62" s="213"/>
      <c r="DL62" s="135">
        <f>DH62+DI62+DJ62+DK62</f>
        <v>0</v>
      </c>
      <c r="DM62" s="213"/>
      <c r="DN62" s="213"/>
      <c r="DO62" s="213"/>
      <c r="DP62" s="213"/>
      <c r="DQ62" s="135">
        <f>DM62+DN62+DO62+DP62</f>
        <v>0</v>
      </c>
      <c r="DR62" s="213"/>
      <c r="DS62" s="213"/>
      <c r="DT62" s="213"/>
      <c r="DU62" s="213"/>
      <c r="DV62" s="135">
        <f>DR62+DS62+DT62+DU62</f>
        <v>0</v>
      </c>
      <c r="DW62" s="213"/>
      <c r="DX62" s="213"/>
      <c r="DY62" s="213"/>
      <c r="DZ62" s="213"/>
      <c r="EA62" s="135">
        <f>DW62+DX62+DY62+DZ62</f>
        <v>0</v>
      </c>
      <c r="EB62" s="213"/>
      <c r="EC62" s="213"/>
      <c r="ED62" s="213"/>
      <c r="EE62" s="213"/>
      <c r="EF62" s="135">
        <f>EB62+EC62+ED62+EE62</f>
        <v>0</v>
      </c>
      <c r="EG62" s="213"/>
      <c r="EH62" s="213"/>
      <c r="EI62" s="213"/>
      <c r="EJ62" s="213"/>
      <c r="EK62" s="135">
        <f>EG62+EH62+EI62+EJ62</f>
        <v>0</v>
      </c>
      <c r="EL62" s="213"/>
      <c r="EM62" s="213"/>
      <c r="EN62" s="213"/>
      <c r="EO62" s="213"/>
      <c r="EP62" s="135">
        <f>EL62+EM62+EN62+EO62</f>
        <v>0</v>
      </c>
      <c r="EQ62" s="213"/>
      <c r="ER62" s="213"/>
      <c r="ES62" s="213"/>
      <c r="ET62" s="213"/>
      <c r="EU62" s="135">
        <f>EQ62+ER62+ES62+ET62</f>
        <v>0</v>
      </c>
      <c r="EV62" s="213"/>
      <c r="EW62" s="213"/>
      <c r="EX62" s="213"/>
      <c r="EY62" s="213"/>
      <c r="EZ62" s="135">
        <f>EV62+EW62+EX62+EY62</f>
        <v>0</v>
      </c>
      <c r="FA62" s="213"/>
      <c r="FB62" s="213"/>
      <c r="FC62" s="213"/>
      <c r="FD62" s="213"/>
      <c r="FE62" s="135">
        <f>FA62+FB62+FC62+FD62</f>
        <v>0</v>
      </c>
      <c r="FF62" s="213"/>
      <c r="FG62" s="213"/>
      <c r="FH62" s="213"/>
      <c r="FI62" s="213"/>
      <c r="FJ62" s="135">
        <f>FF62+FG62+FH62+FI62</f>
        <v>0</v>
      </c>
      <c r="FK62" s="213"/>
      <c r="FL62" s="213"/>
      <c r="FM62" s="213"/>
      <c r="FN62" s="213"/>
      <c r="FO62" s="135">
        <f>FK62+FL62+FM62+FN62</f>
        <v>0</v>
      </c>
      <c r="FP62" s="213"/>
      <c r="FQ62" s="213"/>
      <c r="FR62" s="213"/>
      <c r="FS62" s="213"/>
      <c r="FT62" s="135">
        <f>FP62+FQ62+FR62+FS62</f>
        <v>0</v>
      </c>
      <c r="FU62" s="213"/>
      <c r="FV62" s="213"/>
      <c r="FW62" s="213"/>
      <c r="FX62" s="213"/>
      <c r="FY62" s="135">
        <f>FU62+FV62+FW62+FX62</f>
        <v>0</v>
      </c>
      <c r="FZ62" s="213"/>
      <c r="GA62" s="213"/>
      <c r="GB62" s="213"/>
      <c r="GC62" s="213"/>
      <c r="GD62" s="135">
        <f>FZ62+GA62+GB62+GC62</f>
        <v>0</v>
      </c>
      <c r="GE62" s="213"/>
      <c r="GF62" s="213"/>
      <c r="GG62" s="213"/>
      <c r="GH62" s="213"/>
      <c r="GI62" s="135">
        <f>GE62+GF62+GG62+GH62</f>
        <v>0</v>
      </c>
      <c r="GJ62" s="213"/>
      <c r="GK62" s="213"/>
      <c r="GL62" s="213"/>
      <c r="GM62" s="213"/>
      <c r="GN62" s="135">
        <f>GJ62+GK62+GL62+GM62</f>
        <v>0</v>
      </c>
      <c r="GO62" s="213"/>
      <c r="GP62" s="213"/>
      <c r="GQ62" s="213"/>
      <c r="GR62" s="213"/>
      <c r="GS62" s="135">
        <f>GO62+GP62+GQ62+GR62</f>
        <v>0</v>
      </c>
      <c r="GT62" s="213"/>
      <c r="GU62" s="213"/>
      <c r="GV62" s="213"/>
      <c r="GW62" s="213"/>
      <c r="GX62" s="135">
        <f>GT62+GU62+GV62+GW62</f>
        <v>0</v>
      </c>
      <c r="GY62" s="213"/>
      <c r="GZ62" s="213"/>
      <c r="HA62" s="213"/>
      <c r="HB62" s="213"/>
      <c r="HC62" s="135">
        <f>GY62+GZ62+HA62+HB62</f>
        <v>0</v>
      </c>
    </row>
    <row r="63" spans="1:211" s="160" customFormat="1" ht="15" customHeight="1">
      <c r="A63" s="82" t="s">
        <v>110</v>
      </c>
      <c r="B63" s="136">
        <f t="shared" si="366"/>
        <v>0</v>
      </c>
      <c r="C63" s="136" t="e">
        <f t="shared" si="366"/>
        <v>#REF!</v>
      </c>
      <c r="D63" s="136">
        <f t="shared" si="366"/>
        <v>0</v>
      </c>
      <c r="E63" s="136">
        <f t="shared" si="366"/>
        <v>0</v>
      </c>
      <c r="F63" s="193" t="e">
        <f>B63+C63+D63+E63</f>
        <v>#REF!</v>
      </c>
      <c r="G63" s="136">
        <f t="shared" si="367"/>
        <v>0</v>
      </c>
      <c r="H63" s="136" t="e">
        <f t="shared" si="367"/>
        <v>#REF!</v>
      </c>
      <c r="I63" s="136">
        <f t="shared" si="367"/>
        <v>0</v>
      </c>
      <c r="J63" s="136">
        <f t="shared" si="367"/>
        <v>0</v>
      </c>
      <c r="K63" s="193" t="e">
        <f>G63+H63+I63+J63</f>
        <v>#REF!</v>
      </c>
      <c r="L63" s="117"/>
      <c r="M63" s="138" t="e">
        <f>P63-L63-N63-O63</f>
        <v>#REF!</v>
      </c>
      <c r="N63" s="117"/>
      <c r="O63" s="117"/>
      <c r="P63" s="139" t="e">
        <f>#REF!</f>
        <v>#REF!</v>
      </c>
      <c r="Q63" s="117"/>
      <c r="R63" s="138" t="e">
        <f>U63-Q63-S63-T63</f>
        <v>#REF!</v>
      </c>
      <c r="S63" s="117"/>
      <c r="T63" s="117"/>
      <c r="U63" s="139" t="e">
        <f>#REF!</f>
        <v>#REF!</v>
      </c>
      <c r="V63" s="117"/>
      <c r="W63" s="138" t="e">
        <f>Z63-V63-X63-Y63</f>
        <v>#REF!</v>
      </c>
      <c r="X63" s="117"/>
      <c r="Y63" s="117"/>
      <c r="Z63" s="139" t="e">
        <f>#REF!</f>
        <v>#REF!</v>
      </c>
      <c r="AA63" s="117"/>
      <c r="AB63" s="138" t="e">
        <f>AE63-AA63-AC63-AD63</f>
        <v>#REF!</v>
      </c>
      <c r="AC63" s="117"/>
      <c r="AD63" s="117"/>
      <c r="AE63" s="139" t="e">
        <f>#REF!</f>
        <v>#REF!</v>
      </c>
      <c r="AF63" s="117"/>
      <c r="AG63" s="138" t="e">
        <f>AJ63-AF63-AH63-AI63</f>
        <v>#REF!</v>
      </c>
      <c r="AH63" s="117"/>
      <c r="AI63" s="117"/>
      <c r="AJ63" s="139" t="e">
        <f>#REF!</f>
        <v>#REF!</v>
      </c>
      <c r="AK63" s="117"/>
      <c r="AL63" s="138" t="e">
        <f>AO63-AK63-AM63-AN63</f>
        <v>#REF!</v>
      </c>
      <c r="AM63" s="117"/>
      <c r="AN63" s="117"/>
      <c r="AO63" s="139" t="e">
        <f>#REF!</f>
        <v>#REF!</v>
      </c>
      <c r="AP63" s="136">
        <f t="shared" si="368"/>
        <v>0</v>
      </c>
      <c r="AQ63" s="136" t="e">
        <f t="shared" si="368"/>
        <v>#REF!</v>
      </c>
      <c r="AR63" s="136">
        <f t="shared" si="368"/>
        <v>0</v>
      </c>
      <c r="AS63" s="136">
        <f t="shared" si="368"/>
        <v>0</v>
      </c>
      <c r="AT63" s="193" t="e">
        <f>AP63+AQ63+AR63+AS63</f>
        <v>#REF!</v>
      </c>
      <c r="AU63" s="117"/>
      <c r="AV63" s="138" t="e">
        <f>AY63-AU63-AW63-AX63</f>
        <v>#REF!</v>
      </c>
      <c r="AW63" s="117"/>
      <c r="AX63" s="117"/>
      <c r="AY63" s="139" t="e">
        <f>#REF!+#REF!+#REF!</f>
        <v>#REF!</v>
      </c>
      <c r="AZ63" s="117"/>
      <c r="BA63" s="138" t="e">
        <f>BD63-AZ63-BB63-BC63</f>
        <v>#REF!</v>
      </c>
      <c r="BB63" s="117"/>
      <c r="BC63" s="117"/>
      <c r="BD63" s="139" t="e">
        <f>#REF!+#REF!+#REF!+#REF!</f>
        <v>#REF!</v>
      </c>
      <c r="BE63" s="117"/>
      <c r="BF63" s="138" t="e">
        <f>BI63-BE63-BG63-BH63</f>
        <v>#REF!</v>
      </c>
      <c r="BG63" s="117"/>
      <c r="BH63" s="117"/>
      <c r="BI63" s="139" t="e">
        <f>#REF!+#REF!++#REF!+#REF!</f>
        <v>#REF!</v>
      </c>
      <c r="BJ63" s="117"/>
      <c r="BK63" s="138" t="e">
        <f>BN63-BJ63-BL63-BM63</f>
        <v>#REF!</v>
      </c>
      <c r="BL63" s="117"/>
      <c r="BM63" s="117"/>
      <c r="BN63" s="139" t="e">
        <f>#REF!+#REF!+#REF!+#REF!</f>
        <v>#REF!</v>
      </c>
      <c r="BO63" s="117"/>
      <c r="BP63" s="138" t="e">
        <f>BS63-BO63-BQ63-BR63</f>
        <v>#REF!</v>
      </c>
      <c r="BQ63" s="117"/>
      <c r="BR63" s="117"/>
      <c r="BS63" s="139" t="e">
        <f>#REF!+#REF!+#REF!+#REF!</f>
        <v>#REF!</v>
      </c>
      <c r="BT63" s="117"/>
      <c r="BU63" s="138" t="e">
        <f>BX63-BT63-BV63-BW63</f>
        <v>#REF!</v>
      </c>
      <c r="BV63" s="117"/>
      <c r="BW63" s="117"/>
      <c r="BX63" s="139" t="e">
        <f>#REF!+#REF!+#REF!+#REF!</f>
        <v>#REF!</v>
      </c>
      <c r="BY63" s="117"/>
      <c r="BZ63" s="138" t="e">
        <f>CC63-BY63-CA63-CB63</f>
        <v>#REF!</v>
      </c>
      <c r="CA63" s="117"/>
      <c r="CB63" s="117"/>
      <c r="CC63" s="139" t="e">
        <f>#REF!+#REF!+#REF!+#REF!</f>
        <v>#REF!</v>
      </c>
      <c r="CD63" s="117"/>
      <c r="CE63" s="138">
        <f>CH63-CD63-CF63-CG63</f>
        <v>0</v>
      </c>
      <c r="CF63" s="117"/>
      <c r="CG63" s="117"/>
      <c r="CH63" s="139"/>
      <c r="CI63" s="117"/>
      <c r="CJ63" s="138">
        <f>CM63-CI63-CK63-CL63</f>
        <v>0</v>
      </c>
      <c r="CK63" s="117"/>
      <c r="CL63" s="117"/>
      <c r="CM63" s="139"/>
      <c r="CN63" s="117"/>
      <c r="CO63" s="138">
        <f>CR63-CN63-CP63-CQ63</f>
        <v>0</v>
      </c>
      <c r="CP63" s="117"/>
      <c r="CQ63" s="117"/>
      <c r="CR63" s="139"/>
      <c r="CS63" s="117"/>
      <c r="CT63" s="138">
        <f>CW63-CS63-CU63-CV63</f>
        <v>0</v>
      </c>
      <c r="CU63" s="117"/>
      <c r="CV63" s="117"/>
      <c r="CW63" s="139"/>
      <c r="CX63" s="117"/>
      <c r="CY63" s="138">
        <f>DB63-CX63-CZ63-DA63</f>
        <v>0</v>
      </c>
      <c r="CZ63" s="117"/>
      <c r="DA63" s="117"/>
      <c r="DB63" s="139"/>
      <c r="DC63" s="117"/>
      <c r="DD63" s="138">
        <f>DG63-DC63-DE63-DF63</f>
        <v>0</v>
      </c>
      <c r="DE63" s="117"/>
      <c r="DF63" s="117"/>
      <c r="DG63" s="139"/>
      <c r="DH63" s="117"/>
      <c r="DI63" s="138">
        <f>DL63-DH63-DJ63-DK63</f>
        <v>0</v>
      </c>
      <c r="DJ63" s="117"/>
      <c r="DK63" s="117"/>
      <c r="DL63" s="139"/>
      <c r="DM63" s="117"/>
      <c r="DN63" s="138">
        <f>DQ63-DM63-DO63-DP63</f>
        <v>0</v>
      </c>
      <c r="DO63" s="117"/>
      <c r="DP63" s="117"/>
      <c r="DQ63" s="139"/>
      <c r="DR63" s="117"/>
      <c r="DS63" s="138">
        <f>DV63-DR63-DT63-DU63</f>
        <v>0</v>
      </c>
      <c r="DT63" s="117"/>
      <c r="DU63" s="117"/>
      <c r="DV63" s="139"/>
      <c r="DW63" s="117"/>
      <c r="DX63" s="138">
        <f>EA63-DW63-DY63-DZ63</f>
        <v>0</v>
      </c>
      <c r="DY63" s="117"/>
      <c r="DZ63" s="117"/>
      <c r="EA63" s="139"/>
      <c r="EB63" s="117"/>
      <c r="EC63" s="138">
        <f>EF63-EB63-ED63-EE63</f>
        <v>0</v>
      </c>
      <c r="ED63" s="117"/>
      <c r="EE63" s="117"/>
      <c r="EF63" s="139"/>
      <c r="EG63" s="117"/>
      <c r="EH63" s="138">
        <f>EK63-EG63-EI63-EJ63</f>
        <v>0</v>
      </c>
      <c r="EI63" s="117"/>
      <c r="EJ63" s="117"/>
      <c r="EK63" s="139"/>
      <c r="EL63" s="117"/>
      <c r="EM63" s="138">
        <f>EP63-EL63-EN63-EO63</f>
        <v>0</v>
      </c>
      <c r="EN63" s="117"/>
      <c r="EO63" s="117"/>
      <c r="EP63" s="139"/>
      <c r="EQ63" s="117"/>
      <c r="ER63" s="138">
        <f>EU63-EQ63-ES63-ET63</f>
        <v>0</v>
      </c>
      <c r="ES63" s="117"/>
      <c r="ET63" s="117"/>
      <c r="EU63" s="139"/>
      <c r="EV63" s="117"/>
      <c r="EW63" s="138">
        <f>EZ63-EV63-EX63-EY63</f>
        <v>0</v>
      </c>
      <c r="EX63" s="117"/>
      <c r="EY63" s="117"/>
      <c r="EZ63" s="139"/>
      <c r="FA63" s="117"/>
      <c r="FB63" s="138">
        <f>FE63-FA63-FC63-FD63</f>
        <v>0</v>
      </c>
      <c r="FC63" s="117"/>
      <c r="FD63" s="117"/>
      <c r="FE63" s="139"/>
      <c r="FF63" s="117"/>
      <c r="FG63" s="138">
        <f>FJ63-FF63-FH63-FI63</f>
        <v>0</v>
      </c>
      <c r="FH63" s="117"/>
      <c r="FI63" s="117"/>
      <c r="FJ63" s="139"/>
      <c r="FK63" s="117"/>
      <c r="FL63" s="138">
        <f>FO63-FK63-FM63-FN63</f>
        <v>0</v>
      </c>
      <c r="FM63" s="117"/>
      <c r="FN63" s="117"/>
      <c r="FO63" s="139"/>
      <c r="FP63" s="117"/>
      <c r="FQ63" s="138">
        <f>FT63-FP63-FR63-FS63</f>
        <v>0</v>
      </c>
      <c r="FR63" s="117"/>
      <c r="FS63" s="117"/>
      <c r="FT63" s="139"/>
      <c r="FU63" s="117"/>
      <c r="FV63" s="138">
        <f>FY63-FU63-FW63-FX63</f>
        <v>0</v>
      </c>
      <c r="FW63" s="117"/>
      <c r="FX63" s="117"/>
      <c r="FY63" s="139"/>
      <c r="FZ63" s="117"/>
      <c r="GA63" s="138">
        <f>GD63-FZ63-GB63-GC63</f>
        <v>0</v>
      </c>
      <c r="GB63" s="117"/>
      <c r="GC63" s="117"/>
      <c r="GD63" s="139"/>
      <c r="GE63" s="117"/>
      <c r="GF63" s="138">
        <f>GI63-GE63-GG63-GH63</f>
        <v>0</v>
      </c>
      <c r="GG63" s="117"/>
      <c r="GH63" s="117"/>
      <c r="GI63" s="139"/>
      <c r="GJ63" s="117"/>
      <c r="GK63" s="138">
        <f>GN63-GJ63-GL63-GM63</f>
        <v>0</v>
      </c>
      <c r="GL63" s="117"/>
      <c r="GM63" s="117"/>
      <c r="GN63" s="139"/>
      <c r="GO63" s="117"/>
      <c r="GP63" s="138">
        <f>GS63-GO63-GQ63-GR63</f>
        <v>0</v>
      </c>
      <c r="GQ63" s="117"/>
      <c r="GR63" s="117"/>
      <c r="GS63" s="139"/>
      <c r="GT63" s="117"/>
      <c r="GU63" s="138">
        <f>GX63-GT63-GV63-GW63</f>
        <v>0</v>
      </c>
      <c r="GV63" s="117"/>
      <c r="GW63" s="117"/>
      <c r="GX63" s="139"/>
      <c r="GY63" s="117"/>
      <c r="GZ63" s="138">
        <f>HC63-GY63-HA63-HB63</f>
        <v>0</v>
      </c>
      <c r="HA63" s="117"/>
      <c r="HB63" s="117"/>
      <c r="HC63" s="139"/>
    </row>
    <row r="64" spans="1:211" s="160" customFormat="1" ht="15" customHeight="1">
      <c r="A64" s="126" t="s">
        <v>129</v>
      </c>
      <c r="B64" s="210">
        <f t="shared" ref="B64:AT64" si="369">IF(B63&gt;B62,"+"&amp;(B63-B62),B63-B62)</f>
        <v>-553743</v>
      </c>
      <c r="C64" s="210" t="e">
        <f t="shared" si="369"/>
        <v>#REF!</v>
      </c>
      <c r="D64" s="210">
        <f t="shared" si="369"/>
        <v>0</v>
      </c>
      <c r="E64" s="210">
        <f t="shared" si="369"/>
        <v>0</v>
      </c>
      <c r="F64" s="208" t="e">
        <f t="shared" si="369"/>
        <v>#REF!</v>
      </c>
      <c r="G64" s="210">
        <f t="shared" si="369"/>
        <v>-553743</v>
      </c>
      <c r="H64" s="210" t="e">
        <f t="shared" si="369"/>
        <v>#REF!</v>
      </c>
      <c r="I64" s="210">
        <f t="shared" si="369"/>
        <v>0</v>
      </c>
      <c r="J64" s="210">
        <f t="shared" si="369"/>
        <v>0</v>
      </c>
      <c r="K64" s="208" t="e">
        <f t="shared" si="369"/>
        <v>#REF!</v>
      </c>
      <c r="L64" s="210">
        <f t="shared" si="369"/>
        <v>-127951</v>
      </c>
      <c r="M64" s="210" t="e">
        <f t="shared" si="369"/>
        <v>#REF!</v>
      </c>
      <c r="N64" s="210">
        <f t="shared" si="369"/>
        <v>0</v>
      </c>
      <c r="O64" s="210">
        <f t="shared" si="369"/>
        <v>0</v>
      </c>
      <c r="P64" s="209" t="e">
        <f t="shared" si="369"/>
        <v>#REF!</v>
      </c>
      <c r="Q64" s="210">
        <f t="shared" si="369"/>
        <v>-79688</v>
      </c>
      <c r="R64" s="210" t="e">
        <f t="shared" si="369"/>
        <v>#REF!</v>
      </c>
      <c r="S64" s="210">
        <f t="shared" si="369"/>
        <v>0</v>
      </c>
      <c r="T64" s="210">
        <f t="shared" si="369"/>
        <v>0</v>
      </c>
      <c r="U64" s="209" t="e">
        <f t="shared" si="369"/>
        <v>#REF!</v>
      </c>
      <c r="V64" s="210">
        <f t="shared" si="369"/>
        <v>-73808</v>
      </c>
      <c r="W64" s="210" t="e">
        <f t="shared" si="369"/>
        <v>#REF!</v>
      </c>
      <c r="X64" s="210">
        <f t="shared" si="369"/>
        <v>0</v>
      </c>
      <c r="Y64" s="210">
        <f t="shared" si="369"/>
        <v>0</v>
      </c>
      <c r="Z64" s="209" t="e">
        <f t="shared" si="369"/>
        <v>#REF!</v>
      </c>
      <c r="AA64" s="210">
        <f t="shared" si="369"/>
        <v>-60424</v>
      </c>
      <c r="AB64" s="210" t="e">
        <f t="shared" si="369"/>
        <v>#REF!</v>
      </c>
      <c r="AC64" s="210">
        <f t="shared" si="369"/>
        <v>0</v>
      </c>
      <c r="AD64" s="210">
        <f t="shared" si="369"/>
        <v>0</v>
      </c>
      <c r="AE64" s="209" t="e">
        <f t="shared" si="369"/>
        <v>#REF!</v>
      </c>
      <c r="AF64" s="210">
        <f t="shared" si="369"/>
        <v>-93006</v>
      </c>
      <c r="AG64" s="210" t="e">
        <f t="shared" si="369"/>
        <v>#REF!</v>
      </c>
      <c r="AH64" s="210">
        <f t="shared" si="369"/>
        <v>0</v>
      </c>
      <c r="AI64" s="210">
        <f t="shared" si="369"/>
        <v>0</v>
      </c>
      <c r="AJ64" s="209" t="e">
        <f t="shared" si="369"/>
        <v>#REF!</v>
      </c>
      <c r="AK64" s="210">
        <f t="shared" si="369"/>
        <v>-118866</v>
      </c>
      <c r="AL64" s="210" t="e">
        <f t="shared" si="369"/>
        <v>#REF!</v>
      </c>
      <c r="AM64" s="210">
        <f t="shared" si="369"/>
        <v>0</v>
      </c>
      <c r="AN64" s="210">
        <f t="shared" si="369"/>
        <v>0</v>
      </c>
      <c r="AO64" s="209" t="e">
        <f t="shared" si="369"/>
        <v>#REF!</v>
      </c>
      <c r="AP64" s="210">
        <f t="shared" si="369"/>
        <v>0</v>
      </c>
      <c r="AQ64" s="210" t="e">
        <f t="shared" si="369"/>
        <v>#REF!</v>
      </c>
      <c r="AR64" s="210">
        <f t="shared" si="369"/>
        <v>0</v>
      </c>
      <c r="AS64" s="210">
        <f t="shared" si="369"/>
        <v>0</v>
      </c>
      <c r="AT64" s="208" t="e">
        <f t="shared" si="369"/>
        <v>#REF!</v>
      </c>
      <c r="AU64" s="210">
        <f t="shared" ref="AU64:BZ64" si="370">IF(AU63&gt;AU62,"+"&amp;(AU63-AU62),AU63-AU62)</f>
        <v>0</v>
      </c>
      <c r="AV64" s="210" t="e">
        <f t="shared" si="370"/>
        <v>#REF!</v>
      </c>
      <c r="AW64" s="210">
        <f t="shared" si="370"/>
        <v>0</v>
      </c>
      <c r="AX64" s="210">
        <f t="shared" si="370"/>
        <v>0</v>
      </c>
      <c r="AY64" s="209" t="e">
        <f t="shared" si="370"/>
        <v>#REF!</v>
      </c>
      <c r="AZ64" s="210">
        <f t="shared" si="370"/>
        <v>0</v>
      </c>
      <c r="BA64" s="210" t="e">
        <f t="shared" si="370"/>
        <v>#REF!</v>
      </c>
      <c r="BB64" s="210">
        <f t="shared" si="370"/>
        <v>0</v>
      </c>
      <c r="BC64" s="210">
        <f t="shared" si="370"/>
        <v>0</v>
      </c>
      <c r="BD64" s="209" t="e">
        <f t="shared" si="370"/>
        <v>#REF!</v>
      </c>
      <c r="BE64" s="210">
        <f t="shared" si="370"/>
        <v>0</v>
      </c>
      <c r="BF64" s="210" t="e">
        <f t="shared" si="370"/>
        <v>#REF!</v>
      </c>
      <c r="BG64" s="210">
        <f t="shared" si="370"/>
        <v>0</v>
      </c>
      <c r="BH64" s="210">
        <f t="shared" si="370"/>
        <v>0</v>
      </c>
      <c r="BI64" s="209" t="e">
        <f t="shared" si="370"/>
        <v>#REF!</v>
      </c>
      <c r="BJ64" s="210">
        <f t="shared" si="370"/>
        <v>0</v>
      </c>
      <c r="BK64" s="210" t="e">
        <f t="shared" si="370"/>
        <v>#REF!</v>
      </c>
      <c r="BL64" s="210">
        <f t="shared" si="370"/>
        <v>0</v>
      </c>
      <c r="BM64" s="210">
        <f t="shared" si="370"/>
        <v>0</v>
      </c>
      <c r="BN64" s="209" t="e">
        <f t="shared" si="370"/>
        <v>#REF!</v>
      </c>
      <c r="BO64" s="210">
        <f t="shared" si="370"/>
        <v>0</v>
      </c>
      <c r="BP64" s="210" t="e">
        <f t="shared" si="370"/>
        <v>#REF!</v>
      </c>
      <c r="BQ64" s="210">
        <f t="shared" si="370"/>
        <v>0</v>
      </c>
      <c r="BR64" s="210">
        <f t="shared" si="370"/>
        <v>0</v>
      </c>
      <c r="BS64" s="209" t="e">
        <f t="shared" si="370"/>
        <v>#REF!</v>
      </c>
      <c r="BT64" s="210">
        <f t="shared" si="370"/>
        <v>0</v>
      </c>
      <c r="BU64" s="210" t="e">
        <f t="shared" si="370"/>
        <v>#REF!</v>
      </c>
      <c r="BV64" s="210">
        <f t="shared" si="370"/>
        <v>0</v>
      </c>
      <c r="BW64" s="210">
        <f t="shared" si="370"/>
        <v>0</v>
      </c>
      <c r="BX64" s="209" t="e">
        <f t="shared" si="370"/>
        <v>#REF!</v>
      </c>
      <c r="BY64" s="210">
        <f t="shared" si="370"/>
        <v>0</v>
      </c>
      <c r="BZ64" s="210" t="e">
        <f t="shared" si="370"/>
        <v>#REF!</v>
      </c>
      <c r="CA64" s="210">
        <f t="shared" ref="CA64:DF64" si="371">IF(CA63&gt;CA62,"+"&amp;(CA63-CA62),CA63-CA62)</f>
        <v>0</v>
      </c>
      <c r="CB64" s="210">
        <f t="shared" si="371"/>
        <v>0</v>
      </c>
      <c r="CC64" s="209" t="e">
        <f t="shared" si="371"/>
        <v>#REF!</v>
      </c>
      <c r="CD64" s="210">
        <f t="shared" si="371"/>
        <v>0</v>
      </c>
      <c r="CE64" s="210">
        <f t="shared" si="371"/>
        <v>0</v>
      </c>
      <c r="CF64" s="210">
        <f t="shared" si="371"/>
        <v>0</v>
      </c>
      <c r="CG64" s="210">
        <f t="shared" si="371"/>
        <v>0</v>
      </c>
      <c r="CH64" s="209">
        <f t="shared" si="371"/>
        <v>0</v>
      </c>
      <c r="CI64" s="210">
        <f t="shared" si="371"/>
        <v>0</v>
      </c>
      <c r="CJ64" s="210">
        <f t="shared" si="371"/>
        <v>0</v>
      </c>
      <c r="CK64" s="210">
        <f t="shared" si="371"/>
        <v>0</v>
      </c>
      <c r="CL64" s="210">
        <f t="shared" si="371"/>
        <v>0</v>
      </c>
      <c r="CM64" s="209">
        <f t="shared" si="371"/>
        <v>0</v>
      </c>
      <c r="CN64" s="210">
        <f t="shared" si="371"/>
        <v>0</v>
      </c>
      <c r="CO64" s="210">
        <f t="shared" si="371"/>
        <v>0</v>
      </c>
      <c r="CP64" s="210">
        <f t="shared" si="371"/>
        <v>0</v>
      </c>
      <c r="CQ64" s="210">
        <f t="shared" si="371"/>
        <v>0</v>
      </c>
      <c r="CR64" s="209">
        <f t="shared" si="371"/>
        <v>0</v>
      </c>
      <c r="CS64" s="210">
        <f t="shared" si="371"/>
        <v>0</v>
      </c>
      <c r="CT64" s="210">
        <f t="shared" si="371"/>
        <v>0</v>
      </c>
      <c r="CU64" s="210">
        <f t="shared" si="371"/>
        <v>0</v>
      </c>
      <c r="CV64" s="210">
        <f t="shared" si="371"/>
        <v>0</v>
      </c>
      <c r="CW64" s="209">
        <f t="shared" si="371"/>
        <v>0</v>
      </c>
      <c r="CX64" s="210">
        <f t="shared" si="371"/>
        <v>0</v>
      </c>
      <c r="CY64" s="210">
        <f t="shared" si="371"/>
        <v>0</v>
      </c>
      <c r="CZ64" s="210">
        <f t="shared" si="371"/>
        <v>0</v>
      </c>
      <c r="DA64" s="210">
        <f t="shared" si="371"/>
        <v>0</v>
      </c>
      <c r="DB64" s="209">
        <f t="shared" si="371"/>
        <v>0</v>
      </c>
      <c r="DC64" s="210">
        <f t="shared" si="371"/>
        <v>0</v>
      </c>
      <c r="DD64" s="210">
        <f t="shared" si="371"/>
        <v>0</v>
      </c>
      <c r="DE64" s="210">
        <f t="shared" si="371"/>
        <v>0</v>
      </c>
      <c r="DF64" s="210">
        <f t="shared" si="371"/>
        <v>0</v>
      </c>
      <c r="DG64" s="209">
        <f t="shared" ref="DG64:EL64" si="372">IF(DG63&gt;DG62,"+"&amp;(DG63-DG62),DG63-DG62)</f>
        <v>0</v>
      </c>
      <c r="DH64" s="210">
        <f t="shared" si="372"/>
        <v>0</v>
      </c>
      <c r="DI64" s="210">
        <f t="shared" si="372"/>
        <v>0</v>
      </c>
      <c r="DJ64" s="210">
        <f t="shared" si="372"/>
        <v>0</v>
      </c>
      <c r="DK64" s="210">
        <f t="shared" si="372"/>
        <v>0</v>
      </c>
      <c r="DL64" s="209">
        <f t="shared" si="372"/>
        <v>0</v>
      </c>
      <c r="DM64" s="210">
        <f t="shared" si="372"/>
        <v>0</v>
      </c>
      <c r="DN64" s="210">
        <f t="shared" si="372"/>
        <v>0</v>
      </c>
      <c r="DO64" s="210">
        <f t="shared" si="372"/>
        <v>0</v>
      </c>
      <c r="DP64" s="210">
        <f t="shared" si="372"/>
        <v>0</v>
      </c>
      <c r="DQ64" s="209">
        <f t="shared" si="372"/>
        <v>0</v>
      </c>
      <c r="DR64" s="210">
        <f t="shared" si="372"/>
        <v>0</v>
      </c>
      <c r="DS64" s="210">
        <f t="shared" si="372"/>
        <v>0</v>
      </c>
      <c r="DT64" s="210">
        <f t="shared" si="372"/>
        <v>0</v>
      </c>
      <c r="DU64" s="210">
        <f t="shared" si="372"/>
        <v>0</v>
      </c>
      <c r="DV64" s="209">
        <f t="shared" si="372"/>
        <v>0</v>
      </c>
      <c r="DW64" s="210">
        <f t="shared" si="372"/>
        <v>0</v>
      </c>
      <c r="DX64" s="210">
        <f t="shared" si="372"/>
        <v>0</v>
      </c>
      <c r="DY64" s="210">
        <f t="shared" si="372"/>
        <v>0</v>
      </c>
      <c r="DZ64" s="210">
        <f t="shared" si="372"/>
        <v>0</v>
      </c>
      <c r="EA64" s="209">
        <f t="shared" si="372"/>
        <v>0</v>
      </c>
      <c r="EB64" s="210">
        <f t="shared" si="372"/>
        <v>0</v>
      </c>
      <c r="EC64" s="210">
        <f t="shared" si="372"/>
        <v>0</v>
      </c>
      <c r="ED64" s="210">
        <f t="shared" si="372"/>
        <v>0</v>
      </c>
      <c r="EE64" s="210">
        <f t="shared" si="372"/>
        <v>0</v>
      </c>
      <c r="EF64" s="209">
        <f t="shared" si="372"/>
        <v>0</v>
      </c>
      <c r="EG64" s="210">
        <f t="shared" si="372"/>
        <v>0</v>
      </c>
      <c r="EH64" s="210">
        <f t="shared" si="372"/>
        <v>0</v>
      </c>
      <c r="EI64" s="210">
        <f t="shared" si="372"/>
        <v>0</v>
      </c>
      <c r="EJ64" s="210">
        <f t="shared" si="372"/>
        <v>0</v>
      </c>
      <c r="EK64" s="209">
        <f t="shared" si="372"/>
        <v>0</v>
      </c>
      <c r="EL64" s="210">
        <f t="shared" si="372"/>
        <v>0</v>
      </c>
      <c r="EM64" s="210">
        <f t="shared" ref="EM64:FR64" si="373">IF(EM63&gt;EM62,"+"&amp;(EM63-EM62),EM63-EM62)</f>
        <v>0</v>
      </c>
      <c r="EN64" s="210">
        <f t="shared" si="373"/>
        <v>0</v>
      </c>
      <c r="EO64" s="210">
        <f t="shared" si="373"/>
        <v>0</v>
      </c>
      <c r="EP64" s="209">
        <f t="shared" si="373"/>
        <v>0</v>
      </c>
      <c r="EQ64" s="210">
        <f t="shared" si="373"/>
        <v>0</v>
      </c>
      <c r="ER64" s="210">
        <f t="shared" si="373"/>
        <v>0</v>
      </c>
      <c r="ES64" s="210">
        <f t="shared" si="373"/>
        <v>0</v>
      </c>
      <c r="ET64" s="210">
        <f t="shared" si="373"/>
        <v>0</v>
      </c>
      <c r="EU64" s="209">
        <f t="shared" si="373"/>
        <v>0</v>
      </c>
      <c r="EV64" s="210">
        <f t="shared" si="373"/>
        <v>0</v>
      </c>
      <c r="EW64" s="210">
        <f t="shared" si="373"/>
        <v>0</v>
      </c>
      <c r="EX64" s="210">
        <f t="shared" si="373"/>
        <v>0</v>
      </c>
      <c r="EY64" s="210">
        <f t="shared" si="373"/>
        <v>0</v>
      </c>
      <c r="EZ64" s="209">
        <f t="shared" si="373"/>
        <v>0</v>
      </c>
      <c r="FA64" s="210">
        <f t="shared" si="373"/>
        <v>0</v>
      </c>
      <c r="FB64" s="210">
        <f t="shared" si="373"/>
        <v>0</v>
      </c>
      <c r="FC64" s="210">
        <f t="shared" si="373"/>
        <v>0</v>
      </c>
      <c r="FD64" s="210">
        <f t="shared" si="373"/>
        <v>0</v>
      </c>
      <c r="FE64" s="209">
        <f t="shared" si="373"/>
        <v>0</v>
      </c>
      <c r="FF64" s="210">
        <f t="shared" si="373"/>
        <v>0</v>
      </c>
      <c r="FG64" s="210">
        <f t="shared" si="373"/>
        <v>0</v>
      </c>
      <c r="FH64" s="210">
        <f t="shared" si="373"/>
        <v>0</v>
      </c>
      <c r="FI64" s="210">
        <f t="shared" si="373"/>
        <v>0</v>
      </c>
      <c r="FJ64" s="209">
        <f t="shared" si="373"/>
        <v>0</v>
      </c>
      <c r="FK64" s="210">
        <f t="shared" si="373"/>
        <v>0</v>
      </c>
      <c r="FL64" s="210">
        <f t="shared" si="373"/>
        <v>0</v>
      </c>
      <c r="FM64" s="210">
        <f t="shared" si="373"/>
        <v>0</v>
      </c>
      <c r="FN64" s="210">
        <f t="shared" si="373"/>
        <v>0</v>
      </c>
      <c r="FO64" s="209">
        <f t="shared" si="373"/>
        <v>0</v>
      </c>
      <c r="FP64" s="210">
        <f t="shared" si="373"/>
        <v>0</v>
      </c>
      <c r="FQ64" s="210">
        <f t="shared" si="373"/>
        <v>0</v>
      </c>
      <c r="FR64" s="210">
        <f t="shared" si="373"/>
        <v>0</v>
      </c>
      <c r="FS64" s="210">
        <f t="shared" ref="FS64:GX64" si="374">IF(FS63&gt;FS62,"+"&amp;(FS63-FS62),FS63-FS62)</f>
        <v>0</v>
      </c>
      <c r="FT64" s="209">
        <f t="shared" si="374"/>
        <v>0</v>
      </c>
      <c r="FU64" s="210">
        <f t="shared" si="374"/>
        <v>0</v>
      </c>
      <c r="FV64" s="210">
        <f t="shared" si="374"/>
        <v>0</v>
      </c>
      <c r="FW64" s="210">
        <f t="shared" si="374"/>
        <v>0</v>
      </c>
      <c r="FX64" s="210">
        <f t="shared" si="374"/>
        <v>0</v>
      </c>
      <c r="FY64" s="209">
        <f t="shared" si="374"/>
        <v>0</v>
      </c>
      <c r="FZ64" s="210">
        <f t="shared" si="374"/>
        <v>0</v>
      </c>
      <c r="GA64" s="210">
        <f t="shared" si="374"/>
        <v>0</v>
      </c>
      <c r="GB64" s="210">
        <f t="shared" si="374"/>
        <v>0</v>
      </c>
      <c r="GC64" s="210">
        <f t="shared" si="374"/>
        <v>0</v>
      </c>
      <c r="GD64" s="209">
        <f t="shared" si="374"/>
        <v>0</v>
      </c>
      <c r="GE64" s="210">
        <f t="shared" si="374"/>
        <v>0</v>
      </c>
      <c r="GF64" s="210">
        <f t="shared" si="374"/>
        <v>0</v>
      </c>
      <c r="GG64" s="210">
        <f t="shared" si="374"/>
        <v>0</v>
      </c>
      <c r="GH64" s="210">
        <f t="shared" si="374"/>
        <v>0</v>
      </c>
      <c r="GI64" s="209">
        <f t="shared" si="374"/>
        <v>0</v>
      </c>
      <c r="GJ64" s="210">
        <f t="shared" si="374"/>
        <v>0</v>
      </c>
      <c r="GK64" s="210">
        <f t="shared" si="374"/>
        <v>0</v>
      </c>
      <c r="GL64" s="210">
        <f t="shared" si="374"/>
        <v>0</v>
      </c>
      <c r="GM64" s="210">
        <f t="shared" si="374"/>
        <v>0</v>
      </c>
      <c r="GN64" s="209">
        <f t="shared" si="374"/>
        <v>0</v>
      </c>
      <c r="GO64" s="210">
        <f t="shared" si="374"/>
        <v>0</v>
      </c>
      <c r="GP64" s="210">
        <f t="shared" si="374"/>
        <v>0</v>
      </c>
      <c r="GQ64" s="210">
        <f t="shared" si="374"/>
        <v>0</v>
      </c>
      <c r="GR64" s="210">
        <f t="shared" si="374"/>
        <v>0</v>
      </c>
      <c r="GS64" s="209">
        <f t="shared" si="374"/>
        <v>0</v>
      </c>
      <c r="GT64" s="210">
        <f t="shared" si="374"/>
        <v>0</v>
      </c>
      <c r="GU64" s="210">
        <f t="shared" si="374"/>
        <v>0</v>
      </c>
      <c r="GV64" s="210">
        <f t="shared" si="374"/>
        <v>0</v>
      </c>
      <c r="GW64" s="210">
        <f t="shared" si="374"/>
        <v>0</v>
      </c>
      <c r="GX64" s="209">
        <f t="shared" si="374"/>
        <v>0</v>
      </c>
      <c r="GY64" s="210">
        <f>IF(GY63&gt;GY62,"+"&amp;(GY63-GY62),GY63-GY62)</f>
        <v>0</v>
      </c>
      <c r="GZ64" s="210">
        <f>IF(GZ63&gt;GZ62,"+"&amp;(GZ63-GZ62),GZ63-GZ62)</f>
        <v>0</v>
      </c>
      <c r="HA64" s="210">
        <f>IF(HA63&gt;HA62,"+"&amp;(HA63-HA62),HA63-HA62)</f>
        <v>0</v>
      </c>
      <c r="HB64" s="210">
        <f>IF(HB63&gt;HB62,"+"&amp;(HB63-HB62),HB63-HB62)</f>
        <v>0</v>
      </c>
      <c r="HC64" s="209">
        <f>IF(HC63&gt;HC62,"+"&amp;(HC63-HC62),HC63-HC62)</f>
        <v>0</v>
      </c>
    </row>
    <row r="65" spans="1:211" s="132" customFormat="1" ht="15" customHeight="1">
      <c r="A65" s="194" t="s">
        <v>18</v>
      </c>
      <c r="B65" s="195">
        <f t="shared" ref="B65:AT65" si="375">IF(B62&lt;&gt;0,ROUND(B63*100/B62,1)," ")</f>
        <v>0</v>
      </c>
      <c r="C65" s="195" t="e">
        <f t="shared" si="375"/>
        <v>#REF!</v>
      </c>
      <c r="D65" s="195" t="str">
        <f t="shared" si="375"/>
        <v xml:space="preserve"> </v>
      </c>
      <c r="E65" s="195" t="str">
        <f t="shared" si="375"/>
        <v xml:space="preserve"> </v>
      </c>
      <c r="F65" s="178" t="e">
        <f t="shared" si="375"/>
        <v>#REF!</v>
      </c>
      <c r="G65" s="195">
        <f t="shared" si="375"/>
        <v>0</v>
      </c>
      <c r="H65" s="195" t="e">
        <f t="shared" si="375"/>
        <v>#REF!</v>
      </c>
      <c r="I65" s="195" t="str">
        <f t="shared" si="375"/>
        <v xml:space="preserve"> </v>
      </c>
      <c r="J65" s="195" t="str">
        <f t="shared" si="375"/>
        <v xml:space="preserve"> </v>
      </c>
      <c r="K65" s="178" t="e">
        <f t="shared" si="375"/>
        <v>#REF!</v>
      </c>
      <c r="L65" s="195">
        <f t="shared" si="375"/>
        <v>0</v>
      </c>
      <c r="M65" s="195" t="e">
        <f t="shared" si="375"/>
        <v>#REF!</v>
      </c>
      <c r="N65" s="195" t="str">
        <f t="shared" si="375"/>
        <v xml:space="preserve"> </v>
      </c>
      <c r="O65" s="195" t="str">
        <f t="shared" si="375"/>
        <v xml:space="preserve"> </v>
      </c>
      <c r="P65" s="179" t="e">
        <f t="shared" si="375"/>
        <v>#REF!</v>
      </c>
      <c r="Q65" s="195">
        <f t="shared" si="375"/>
        <v>0</v>
      </c>
      <c r="R65" s="195" t="e">
        <f t="shared" si="375"/>
        <v>#REF!</v>
      </c>
      <c r="S65" s="195" t="str">
        <f t="shared" si="375"/>
        <v xml:space="preserve"> </v>
      </c>
      <c r="T65" s="195" t="str">
        <f t="shared" si="375"/>
        <v xml:space="preserve"> </v>
      </c>
      <c r="U65" s="179" t="e">
        <f t="shared" si="375"/>
        <v>#REF!</v>
      </c>
      <c r="V65" s="195">
        <f t="shared" si="375"/>
        <v>0</v>
      </c>
      <c r="W65" s="195" t="e">
        <f t="shared" si="375"/>
        <v>#REF!</v>
      </c>
      <c r="X65" s="195" t="str">
        <f t="shared" si="375"/>
        <v xml:space="preserve"> </v>
      </c>
      <c r="Y65" s="195" t="str">
        <f t="shared" si="375"/>
        <v xml:space="preserve"> </v>
      </c>
      <c r="Z65" s="179" t="e">
        <f t="shared" si="375"/>
        <v>#REF!</v>
      </c>
      <c r="AA65" s="195">
        <f t="shared" si="375"/>
        <v>0</v>
      </c>
      <c r="AB65" s="195" t="e">
        <f t="shared" si="375"/>
        <v>#REF!</v>
      </c>
      <c r="AC65" s="195" t="str">
        <f t="shared" si="375"/>
        <v xml:space="preserve"> </v>
      </c>
      <c r="AD65" s="195" t="str">
        <f t="shared" si="375"/>
        <v xml:space="preserve"> </v>
      </c>
      <c r="AE65" s="179" t="e">
        <f t="shared" si="375"/>
        <v>#REF!</v>
      </c>
      <c r="AF65" s="195">
        <f t="shared" si="375"/>
        <v>0</v>
      </c>
      <c r="AG65" s="195" t="e">
        <f t="shared" si="375"/>
        <v>#REF!</v>
      </c>
      <c r="AH65" s="195" t="str">
        <f t="shared" si="375"/>
        <v xml:space="preserve"> </v>
      </c>
      <c r="AI65" s="195" t="str">
        <f t="shared" si="375"/>
        <v xml:space="preserve"> </v>
      </c>
      <c r="AJ65" s="179" t="e">
        <f t="shared" si="375"/>
        <v>#REF!</v>
      </c>
      <c r="AK65" s="195">
        <f t="shared" si="375"/>
        <v>0</v>
      </c>
      <c r="AL65" s="195" t="e">
        <f t="shared" si="375"/>
        <v>#REF!</v>
      </c>
      <c r="AM65" s="195" t="str">
        <f t="shared" si="375"/>
        <v xml:space="preserve"> </v>
      </c>
      <c r="AN65" s="195" t="str">
        <f t="shared" si="375"/>
        <v xml:space="preserve"> </v>
      </c>
      <c r="AO65" s="179" t="e">
        <f t="shared" si="375"/>
        <v>#REF!</v>
      </c>
      <c r="AP65" s="195" t="str">
        <f t="shared" si="375"/>
        <v xml:space="preserve"> </v>
      </c>
      <c r="AQ65" s="195" t="e">
        <f t="shared" si="375"/>
        <v>#REF!</v>
      </c>
      <c r="AR65" s="195" t="str">
        <f t="shared" si="375"/>
        <v xml:space="preserve"> </v>
      </c>
      <c r="AS65" s="195" t="str">
        <f t="shared" si="375"/>
        <v xml:space="preserve"> </v>
      </c>
      <c r="AT65" s="178" t="e">
        <f t="shared" si="375"/>
        <v>#REF!</v>
      </c>
      <c r="AU65" s="195" t="str">
        <f t="shared" ref="AU65:BZ65" si="376">IF(AU62&lt;&gt;0,ROUND(AU63*100/AU62,1)," ")</f>
        <v xml:space="preserve"> </v>
      </c>
      <c r="AV65" s="195" t="str">
        <f t="shared" si="376"/>
        <v xml:space="preserve"> </v>
      </c>
      <c r="AW65" s="195" t="str">
        <f t="shared" si="376"/>
        <v xml:space="preserve"> </v>
      </c>
      <c r="AX65" s="195" t="str">
        <f t="shared" si="376"/>
        <v xml:space="preserve"> </v>
      </c>
      <c r="AY65" s="179" t="str">
        <f t="shared" si="376"/>
        <v xml:space="preserve"> </v>
      </c>
      <c r="AZ65" s="195" t="str">
        <f t="shared" si="376"/>
        <v xml:space="preserve"> </v>
      </c>
      <c r="BA65" s="195" t="str">
        <f t="shared" si="376"/>
        <v xml:space="preserve"> </v>
      </c>
      <c r="BB65" s="195" t="str">
        <f t="shared" si="376"/>
        <v xml:space="preserve"> </v>
      </c>
      <c r="BC65" s="195" t="str">
        <f t="shared" si="376"/>
        <v xml:space="preserve"> </v>
      </c>
      <c r="BD65" s="179" t="str">
        <f t="shared" si="376"/>
        <v xml:space="preserve"> </v>
      </c>
      <c r="BE65" s="195" t="str">
        <f t="shared" si="376"/>
        <v xml:space="preserve"> </v>
      </c>
      <c r="BF65" s="195" t="str">
        <f t="shared" si="376"/>
        <v xml:space="preserve"> </v>
      </c>
      <c r="BG65" s="195" t="str">
        <f t="shared" si="376"/>
        <v xml:space="preserve"> </v>
      </c>
      <c r="BH65" s="195" t="str">
        <f t="shared" si="376"/>
        <v xml:space="preserve"> </v>
      </c>
      <c r="BI65" s="179" t="str">
        <f t="shared" si="376"/>
        <v xml:space="preserve"> </v>
      </c>
      <c r="BJ65" s="195" t="str">
        <f t="shared" si="376"/>
        <v xml:space="preserve"> </v>
      </c>
      <c r="BK65" s="195" t="str">
        <f t="shared" si="376"/>
        <v xml:space="preserve"> </v>
      </c>
      <c r="BL65" s="195" t="str">
        <f t="shared" si="376"/>
        <v xml:space="preserve"> </v>
      </c>
      <c r="BM65" s="195" t="str">
        <f t="shared" si="376"/>
        <v xml:space="preserve"> </v>
      </c>
      <c r="BN65" s="179" t="str">
        <f t="shared" si="376"/>
        <v xml:space="preserve"> </v>
      </c>
      <c r="BO65" s="195" t="str">
        <f t="shared" si="376"/>
        <v xml:space="preserve"> </v>
      </c>
      <c r="BP65" s="195" t="e">
        <f t="shared" si="376"/>
        <v>#REF!</v>
      </c>
      <c r="BQ65" s="195" t="str">
        <f t="shared" si="376"/>
        <v xml:space="preserve"> </v>
      </c>
      <c r="BR65" s="195" t="str">
        <f t="shared" si="376"/>
        <v xml:space="preserve"> </v>
      </c>
      <c r="BS65" s="179" t="e">
        <f t="shared" si="376"/>
        <v>#REF!</v>
      </c>
      <c r="BT65" s="195" t="str">
        <f t="shared" si="376"/>
        <v xml:space="preserve"> </v>
      </c>
      <c r="BU65" s="195" t="e">
        <f t="shared" si="376"/>
        <v>#REF!</v>
      </c>
      <c r="BV65" s="195" t="str">
        <f t="shared" si="376"/>
        <v xml:space="preserve"> </v>
      </c>
      <c r="BW65" s="195" t="str">
        <f t="shared" si="376"/>
        <v xml:space="preserve"> </v>
      </c>
      <c r="BX65" s="179" t="e">
        <f t="shared" si="376"/>
        <v>#REF!</v>
      </c>
      <c r="BY65" s="195" t="str">
        <f t="shared" si="376"/>
        <v xml:space="preserve"> </v>
      </c>
      <c r="BZ65" s="195" t="str">
        <f t="shared" si="376"/>
        <v xml:space="preserve"> </v>
      </c>
      <c r="CA65" s="195" t="str">
        <f t="shared" ref="CA65:DF65" si="377">IF(CA62&lt;&gt;0,ROUND(CA63*100/CA62,1)," ")</f>
        <v xml:space="preserve"> </v>
      </c>
      <c r="CB65" s="195" t="str">
        <f t="shared" si="377"/>
        <v xml:space="preserve"> </v>
      </c>
      <c r="CC65" s="179" t="str">
        <f t="shared" si="377"/>
        <v xml:space="preserve"> </v>
      </c>
      <c r="CD65" s="195" t="str">
        <f t="shared" si="377"/>
        <v xml:space="preserve"> </v>
      </c>
      <c r="CE65" s="195" t="str">
        <f t="shared" si="377"/>
        <v xml:space="preserve"> </v>
      </c>
      <c r="CF65" s="195" t="str">
        <f t="shared" si="377"/>
        <v xml:space="preserve"> </v>
      </c>
      <c r="CG65" s="195" t="str">
        <f t="shared" si="377"/>
        <v xml:space="preserve"> </v>
      </c>
      <c r="CH65" s="179" t="str">
        <f t="shared" si="377"/>
        <v xml:space="preserve"> </v>
      </c>
      <c r="CI65" s="195" t="str">
        <f t="shared" si="377"/>
        <v xml:space="preserve"> </v>
      </c>
      <c r="CJ65" s="195" t="str">
        <f t="shared" si="377"/>
        <v xml:space="preserve"> </v>
      </c>
      <c r="CK65" s="195" t="str">
        <f t="shared" si="377"/>
        <v xml:space="preserve"> </v>
      </c>
      <c r="CL65" s="195" t="str">
        <f t="shared" si="377"/>
        <v xml:space="preserve"> </v>
      </c>
      <c r="CM65" s="179" t="str">
        <f t="shared" si="377"/>
        <v xml:space="preserve"> </v>
      </c>
      <c r="CN65" s="195" t="str">
        <f t="shared" si="377"/>
        <v xml:space="preserve"> </v>
      </c>
      <c r="CO65" s="195" t="str">
        <f t="shared" si="377"/>
        <v xml:space="preserve"> </v>
      </c>
      <c r="CP65" s="195" t="str">
        <f t="shared" si="377"/>
        <v xml:space="preserve"> </v>
      </c>
      <c r="CQ65" s="195" t="str">
        <f t="shared" si="377"/>
        <v xml:space="preserve"> </v>
      </c>
      <c r="CR65" s="179" t="str">
        <f t="shared" si="377"/>
        <v xml:space="preserve"> </v>
      </c>
      <c r="CS65" s="195" t="str">
        <f t="shared" si="377"/>
        <v xml:space="preserve"> </v>
      </c>
      <c r="CT65" s="195" t="str">
        <f t="shared" si="377"/>
        <v xml:space="preserve"> </v>
      </c>
      <c r="CU65" s="195" t="str">
        <f t="shared" si="377"/>
        <v xml:space="preserve"> </v>
      </c>
      <c r="CV65" s="195" t="str">
        <f t="shared" si="377"/>
        <v xml:space="preserve"> </v>
      </c>
      <c r="CW65" s="179" t="str">
        <f t="shared" si="377"/>
        <v xml:space="preserve"> </v>
      </c>
      <c r="CX65" s="195" t="str">
        <f t="shared" si="377"/>
        <v xml:space="preserve"> </v>
      </c>
      <c r="CY65" s="195" t="str">
        <f t="shared" si="377"/>
        <v xml:space="preserve"> </v>
      </c>
      <c r="CZ65" s="195" t="str">
        <f t="shared" si="377"/>
        <v xml:space="preserve"> </v>
      </c>
      <c r="DA65" s="195" t="str">
        <f t="shared" si="377"/>
        <v xml:space="preserve"> </v>
      </c>
      <c r="DB65" s="179" t="str">
        <f t="shared" si="377"/>
        <v xml:space="preserve"> </v>
      </c>
      <c r="DC65" s="195" t="str">
        <f t="shared" si="377"/>
        <v xml:space="preserve"> </v>
      </c>
      <c r="DD65" s="195" t="str">
        <f t="shared" si="377"/>
        <v xml:space="preserve"> </v>
      </c>
      <c r="DE65" s="195" t="str">
        <f t="shared" si="377"/>
        <v xml:space="preserve"> </v>
      </c>
      <c r="DF65" s="195" t="str">
        <f t="shared" si="377"/>
        <v xml:space="preserve"> </v>
      </c>
      <c r="DG65" s="179" t="str">
        <f t="shared" ref="DG65:EL65" si="378">IF(DG62&lt;&gt;0,ROUND(DG63*100/DG62,1)," ")</f>
        <v xml:space="preserve"> </v>
      </c>
      <c r="DH65" s="195" t="str">
        <f t="shared" si="378"/>
        <v xml:space="preserve"> </v>
      </c>
      <c r="DI65" s="195" t="str">
        <f t="shared" si="378"/>
        <v xml:space="preserve"> </v>
      </c>
      <c r="DJ65" s="195" t="str">
        <f t="shared" si="378"/>
        <v xml:space="preserve"> </v>
      </c>
      <c r="DK65" s="195" t="str">
        <f t="shared" si="378"/>
        <v xml:space="preserve"> </v>
      </c>
      <c r="DL65" s="179" t="str">
        <f t="shared" si="378"/>
        <v xml:space="preserve"> </v>
      </c>
      <c r="DM65" s="195" t="str">
        <f t="shared" si="378"/>
        <v xml:space="preserve"> </v>
      </c>
      <c r="DN65" s="195" t="str">
        <f t="shared" si="378"/>
        <v xml:space="preserve"> </v>
      </c>
      <c r="DO65" s="195" t="str">
        <f t="shared" si="378"/>
        <v xml:space="preserve"> </v>
      </c>
      <c r="DP65" s="195" t="str">
        <f t="shared" si="378"/>
        <v xml:space="preserve"> </v>
      </c>
      <c r="DQ65" s="179" t="str">
        <f t="shared" si="378"/>
        <v xml:space="preserve"> </v>
      </c>
      <c r="DR65" s="195" t="str">
        <f t="shared" si="378"/>
        <v xml:space="preserve"> </v>
      </c>
      <c r="DS65" s="195" t="str">
        <f t="shared" si="378"/>
        <v xml:space="preserve"> </v>
      </c>
      <c r="DT65" s="195" t="str">
        <f t="shared" si="378"/>
        <v xml:space="preserve"> </v>
      </c>
      <c r="DU65" s="195" t="str">
        <f t="shared" si="378"/>
        <v xml:space="preserve"> </v>
      </c>
      <c r="DV65" s="179" t="str">
        <f t="shared" si="378"/>
        <v xml:space="preserve"> </v>
      </c>
      <c r="DW65" s="195" t="str">
        <f t="shared" si="378"/>
        <v xml:space="preserve"> </v>
      </c>
      <c r="DX65" s="195" t="str">
        <f t="shared" si="378"/>
        <v xml:space="preserve"> </v>
      </c>
      <c r="DY65" s="195" t="str">
        <f t="shared" si="378"/>
        <v xml:space="preserve"> </v>
      </c>
      <c r="DZ65" s="195" t="str">
        <f t="shared" si="378"/>
        <v xml:space="preserve"> </v>
      </c>
      <c r="EA65" s="179" t="str">
        <f t="shared" si="378"/>
        <v xml:space="preserve"> </v>
      </c>
      <c r="EB65" s="195" t="str">
        <f t="shared" si="378"/>
        <v xml:space="preserve"> </v>
      </c>
      <c r="EC65" s="195" t="str">
        <f t="shared" si="378"/>
        <v xml:space="preserve"> </v>
      </c>
      <c r="ED65" s="195" t="str">
        <f t="shared" si="378"/>
        <v xml:space="preserve"> </v>
      </c>
      <c r="EE65" s="195" t="str">
        <f t="shared" si="378"/>
        <v xml:space="preserve"> </v>
      </c>
      <c r="EF65" s="179" t="str">
        <f t="shared" si="378"/>
        <v xml:space="preserve"> </v>
      </c>
      <c r="EG65" s="195" t="str">
        <f t="shared" si="378"/>
        <v xml:space="preserve"> </v>
      </c>
      <c r="EH65" s="195" t="str">
        <f t="shared" si="378"/>
        <v xml:space="preserve"> </v>
      </c>
      <c r="EI65" s="195" t="str">
        <f t="shared" si="378"/>
        <v xml:space="preserve"> </v>
      </c>
      <c r="EJ65" s="195" t="str">
        <f t="shared" si="378"/>
        <v xml:space="preserve"> </v>
      </c>
      <c r="EK65" s="179" t="str">
        <f t="shared" si="378"/>
        <v xml:space="preserve"> </v>
      </c>
      <c r="EL65" s="195" t="str">
        <f t="shared" si="378"/>
        <v xml:space="preserve"> </v>
      </c>
      <c r="EM65" s="195" t="str">
        <f t="shared" ref="EM65:FR65" si="379">IF(EM62&lt;&gt;0,ROUND(EM63*100/EM62,1)," ")</f>
        <v xml:space="preserve"> </v>
      </c>
      <c r="EN65" s="195" t="str">
        <f t="shared" si="379"/>
        <v xml:space="preserve"> </v>
      </c>
      <c r="EO65" s="195" t="str">
        <f t="shared" si="379"/>
        <v xml:space="preserve"> </v>
      </c>
      <c r="EP65" s="179" t="str">
        <f t="shared" si="379"/>
        <v xml:space="preserve"> </v>
      </c>
      <c r="EQ65" s="195" t="str">
        <f t="shared" si="379"/>
        <v xml:space="preserve"> </v>
      </c>
      <c r="ER65" s="195" t="str">
        <f t="shared" si="379"/>
        <v xml:space="preserve"> </v>
      </c>
      <c r="ES65" s="195" t="str">
        <f t="shared" si="379"/>
        <v xml:space="preserve"> </v>
      </c>
      <c r="ET65" s="195" t="str">
        <f t="shared" si="379"/>
        <v xml:space="preserve"> </v>
      </c>
      <c r="EU65" s="179" t="str">
        <f t="shared" si="379"/>
        <v xml:space="preserve"> </v>
      </c>
      <c r="EV65" s="195" t="str">
        <f t="shared" si="379"/>
        <v xml:space="preserve"> </v>
      </c>
      <c r="EW65" s="195" t="str">
        <f t="shared" si="379"/>
        <v xml:space="preserve"> </v>
      </c>
      <c r="EX65" s="195" t="str">
        <f t="shared" si="379"/>
        <v xml:space="preserve"> </v>
      </c>
      <c r="EY65" s="195" t="str">
        <f t="shared" si="379"/>
        <v xml:space="preserve"> </v>
      </c>
      <c r="EZ65" s="179" t="str">
        <f t="shared" si="379"/>
        <v xml:space="preserve"> </v>
      </c>
      <c r="FA65" s="195" t="str">
        <f t="shared" si="379"/>
        <v xml:space="preserve"> </v>
      </c>
      <c r="FB65" s="195" t="str">
        <f t="shared" si="379"/>
        <v xml:space="preserve"> </v>
      </c>
      <c r="FC65" s="195" t="str">
        <f t="shared" si="379"/>
        <v xml:space="preserve"> </v>
      </c>
      <c r="FD65" s="195" t="str">
        <f t="shared" si="379"/>
        <v xml:space="preserve"> </v>
      </c>
      <c r="FE65" s="179" t="str">
        <f t="shared" si="379"/>
        <v xml:space="preserve"> </v>
      </c>
      <c r="FF65" s="195" t="str">
        <f t="shared" si="379"/>
        <v xml:space="preserve"> </v>
      </c>
      <c r="FG65" s="195" t="str">
        <f t="shared" si="379"/>
        <v xml:space="preserve"> </v>
      </c>
      <c r="FH65" s="195" t="str">
        <f t="shared" si="379"/>
        <v xml:space="preserve"> </v>
      </c>
      <c r="FI65" s="195" t="str">
        <f t="shared" si="379"/>
        <v xml:space="preserve"> </v>
      </c>
      <c r="FJ65" s="179" t="str">
        <f t="shared" si="379"/>
        <v xml:space="preserve"> </v>
      </c>
      <c r="FK65" s="195" t="str">
        <f t="shared" si="379"/>
        <v xml:space="preserve"> </v>
      </c>
      <c r="FL65" s="195" t="str">
        <f t="shared" si="379"/>
        <v xml:space="preserve"> </v>
      </c>
      <c r="FM65" s="195" t="str">
        <f t="shared" si="379"/>
        <v xml:space="preserve"> </v>
      </c>
      <c r="FN65" s="195" t="str">
        <f t="shared" si="379"/>
        <v xml:space="preserve"> </v>
      </c>
      <c r="FO65" s="179" t="str">
        <f t="shared" si="379"/>
        <v xml:space="preserve"> </v>
      </c>
      <c r="FP65" s="195" t="str">
        <f t="shared" si="379"/>
        <v xml:space="preserve"> </v>
      </c>
      <c r="FQ65" s="195" t="str">
        <f t="shared" si="379"/>
        <v xml:space="preserve"> </v>
      </c>
      <c r="FR65" s="195" t="str">
        <f t="shared" si="379"/>
        <v xml:space="preserve"> </v>
      </c>
      <c r="FS65" s="195" t="str">
        <f t="shared" ref="FS65:HC65" si="380">IF(FS62&lt;&gt;0,ROUND(FS63*100/FS62,1)," ")</f>
        <v xml:space="preserve"> </v>
      </c>
      <c r="FT65" s="179" t="str">
        <f t="shared" si="380"/>
        <v xml:space="preserve"> </v>
      </c>
      <c r="FU65" s="195" t="str">
        <f t="shared" si="380"/>
        <v xml:space="preserve"> </v>
      </c>
      <c r="FV65" s="195" t="str">
        <f t="shared" si="380"/>
        <v xml:space="preserve"> </v>
      </c>
      <c r="FW65" s="195" t="str">
        <f t="shared" si="380"/>
        <v xml:space="preserve"> </v>
      </c>
      <c r="FX65" s="195" t="str">
        <f t="shared" si="380"/>
        <v xml:space="preserve"> </v>
      </c>
      <c r="FY65" s="179" t="str">
        <f t="shared" si="380"/>
        <v xml:space="preserve"> </v>
      </c>
      <c r="FZ65" s="195" t="str">
        <f t="shared" si="380"/>
        <v xml:space="preserve"> </v>
      </c>
      <c r="GA65" s="195" t="str">
        <f t="shared" si="380"/>
        <v xml:space="preserve"> </v>
      </c>
      <c r="GB65" s="195" t="str">
        <f t="shared" si="380"/>
        <v xml:space="preserve"> </v>
      </c>
      <c r="GC65" s="195" t="str">
        <f t="shared" si="380"/>
        <v xml:space="preserve"> </v>
      </c>
      <c r="GD65" s="179" t="str">
        <f t="shared" si="380"/>
        <v xml:space="preserve"> </v>
      </c>
      <c r="GE65" s="195" t="str">
        <f t="shared" si="380"/>
        <v xml:space="preserve"> </v>
      </c>
      <c r="GF65" s="195" t="str">
        <f t="shared" si="380"/>
        <v xml:space="preserve"> </v>
      </c>
      <c r="GG65" s="195" t="str">
        <f t="shared" si="380"/>
        <v xml:space="preserve"> </v>
      </c>
      <c r="GH65" s="195" t="str">
        <f t="shared" si="380"/>
        <v xml:space="preserve"> </v>
      </c>
      <c r="GI65" s="179" t="str">
        <f t="shared" si="380"/>
        <v xml:space="preserve"> </v>
      </c>
      <c r="GJ65" s="195" t="str">
        <f t="shared" si="380"/>
        <v xml:space="preserve"> </v>
      </c>
      <c r="GK65" s="195" t="str">
        <f t="shared" si="380"/>
        <v xml:space="preserve"> </v>
      </c>
      <c r="GL65" s="195" t="str">
        <f t="shared" si="380"/>
        <v xml:space="preserve"> </v>
      </c>
      <c r="GM65" s="195" t="str">
        <f t="shared" si="380"/>
        <v xml:space="preserve"> </v>
      </c>
      <c r="GN65" s="179" t="str">
        <f t="shared" si="380"/>
        <v xml:space="preserve"> </v>
      </c>
      <c r="GO65" s="195" t="str">
        <f t="shared" si="380"/>
        <v xml:space="preserve"> </v>
      </c>
      <c r="GP65" s="195" t="str">
        <f t="shared" si="380"/>
        <v xml:space="preserve"> </v>
      </c>
      <c r="GQ65" s="195" t="str">
        <f t="shared" si="380"/>
        <v xml:space="preserve"> </v>
      </c>
      <c r="GR65" s="195" t="str">
        <f t="shared" si="380"/>
        <v xml:space="preserve"> </v>
      </c>
      <c r="GS65" s="179" t="str">
        <f t="shared" si="380"/>
        <v xml:space="preserve"> </v>
      </c>
      <c r="GT65" s="195" t="str">
        <f t="shared" si="380"/>
        <v xml:space="preserve"> </v>
      </c>
      <c r="GU65" s="195" t="str">
        <f t="shared" si="380"/>
        <v xml:space="preserve"> </v>
      </c>
      <c r="GV65" s="195" t="str">
        <f t="shared" si="380"/>
        <v xml:space="preserve"> </v>
      </c>
      <c r="GW65" s="195" t="str">
        <f t="shared" si="380"/>
        <v xml:space="preserve"> </v>
      </c>
      <c r="GX65" s="179" t="str">
        <f t="shared" si="380"/>
        <v xml:space="preserve"> </v>
      </c>
      <c r="GY65" s="195" t="str">
        <f t="shared" si="380"/>
        <v xml:space="preserve"> </v>
      </c>
      <c r="GZ65" s="195" t="str">
        <f t="shared" si="380"/>
        <v xml:space="preserve"> </v>
      </c>
      <c r="HA65" s="195" t="str">
        <f t="shared" si="380"/>
        <v xml:space="preserve"> </v>
      </c>
      <c r="HB65" s="195" t="str">
        <f t="shared" si="380"/>
        <v xml:space="preserve"> </v>
      </c>
      <c r="HC65" s="179" t="str">
        <f t="shared" si="380"/>
        <v xml:space="preserve"> </v>
      </c>
    </row>
    <row r="66" spans="1:211" s="153" customFormat="1" ht="25.5" customHeight="1">
      <c r="A66" s="185" t="s">
        <v>145</v>
      </c>
      <c r="B66" s="196">
        <f>B70+B82+B86+B90+B94</f>
        <v>223371</v>
      </c>
      <c r="C66" s="196">
        <f t="shared" ref="B66:E67" si="381">C70+C82+C86+C90+C94</f>
        <v>479183</v>
      </c>
      <c r="D66" s="196">
        <f t="shared" si="381"/>
        <v>0</v>
      </c>
      <c r="E66" s="196">
        <f t="shared" si="381"/>
        <v>0</v>
      </c>
      <c r="F66" s="187">
        <f>B66+C66+D66+E66</f>
        <v>702554</v>
      </c>
      <c r="G66" s="196">
        <f>G70+G82+G86+G90+G94</f>
        <v>223371</v>
      </c>
      <c r="H66" s="196">
        <f t="shared" ref="G66:J67" si="382">H70+H82+H86+H90+H94</f>
        <v>479183</v>
      </c>
      <c r="I66" s="196">
        <f t="shared" si="382"/>
        <v>0</v>
      </c>
      <c r="J66" s="196">
        <f t="shared" si="382"/>
        <v>0</v>
      </c>
      <c r="K66" s="187">
        <f>G66+H66+I66+J66</f>
        <v>702554</v>
      </c>
      <c r="L66" s="196">
        <f t="shared" ref="L66:O67" si="383">L70+L82+L86+L90+L94</f>
        <v>66117</v>
      </c>
      <c r="M66" s="196">
        <f t="shared" si="383"/>
        <v>94676</v>
      </c>
      <c r="N66" s="196">
        <f t="shared" si="383"/>
        <v>0</v>
      </c>
      <c r="O66" s="196">
        <f t="shared" si="383"/>
        <v>0</v>
      </c>
      <c r="P66" s="188">
        <f>L66+M66+N66+O66</f>
        <v>160793</v>
      </c>
      <c r="Q66" s="196">
        <f t="shared" ref="Q66:T67" si="384">Q70+Q82+Q86+Q90+Q94</f>
        <v>18322</v>
      </c>
      <c r="R66" s="196">
        <f t="shared" si="384"/>
        <v>36845</v>
      </c>
      <c r="S66" s="196">
        <f t="shared" si="384"/>
        <v>0</v>
      </c>
      <c r="T66" s="196">
        <f t="shared" si="384"/>
        <v>0</v>
      </c>
      <c r="U66" s="188">
        <f>Q66+R66+S66+T66</f>
        <v>55167</v>
      </c>
      <c r="V66" s="196">
        <f t="shared" ref="V66:Y67" si="385">V70+V82+V86+V90+V94</f>
        <v>21292</v>
      </c>
      <c r="W66" s="196">
        <f t="shared" si="385"/>
        <v>77004</v>
      </c>
      <c r="X66" s="196">
        <f t="shared" si="385"/>
        <v>0</v>
      </c>
      <c r="Y66" s="196">
        <f t="shared" si="385"/>
        <v>0</v>
      </c>
      <c r="Z66" s="188">
        <f>V66+W66+X66+Y66</f>
        <v>98296</v>
      </c>
      <c r="AA66" s="196">
        <f t="shared" ref="AA66:AD67" si="386">AA70+AA82+AA86+AA90+AA94</f>
        <v>25220</v>
      </c>
      <c r="AB66" s="196">
        <f t="shared" si="386"/>
        <v>86100</v>
      </c>
      <c r="AC66" s="196">
        <f t="shared" si="386"/>
        <v>0</v>
      </c>
      <c r="AD66" s="196">
        <f t="shared" si="386"/>
        <v>0</v>
      </c>
      <c r="AE66" s="188">
        <f>AA66+AB66+AC66+AD66</f>
        <v>111320</v>
      </c>
      <c r="AF66" s="196">
        <f t="shared" ref="AF66:AI67" si="387">AF70+AF82+AF86+AF90+AF94</f>
        <v>39410</v>
      </c>
      <c r="AG66" s="196">
        <f t="shared" si="387"/>
        <v>83648</v>
      </c>
      <c r="AH66" s="196">
        <f t="shared" si="387"/>
        <v>0</v>
      </c>
      <c r="AI66" s="196">
        <f t="shared" si="387"/>
        <v>0</v>
      </c>
      <c r="AJ66" s="188">
        <f>AF66+AG66+AH66+AI66</f>
        <v>123058</v>
      </c>
      <c r="AK66" s="196">
        <f t="shared" ref="AK66:AN67" si="388">AK70+AK82+AK86+AK90+AK94</f>
        <v>53010</v>
      </c>
      <c r="AL66" s="196">
        <f t="shared" si="388"/>
        <v>100910</v>
      </c>
      <c r="AM66" s="196">
        <f t="shared" si="388"/>
        <v>0</v>
      </c>
      <c r="AN66" s="196">
        <f t="shared" si="388"/>
        <v>0</v>
      </c>
      <c r="AO66" s="188">
        <f>AK66+AL66+AM66+AN66</f>
        <v>153920</v>
      </c>
      <c r="AP66" s="196">
        <f t="shared" ref="AP66:AS67" si="389">AP70+AP82+AP86+AP90+AP94</f>
        <v>0</v>
      </c>
      <c r="AQ66" s="196">
        <f t="shared" si="389"/>
        <v>0</v>
      </c>
      <c r="AR66" s="196">
        <f t="shared" si="389"/>
        <v>0</v>
      </c>
      <c r="AS66" s="196">
        <f t="shared" si="389"/>
        <v>0</v>
      </c>
      <c r="AT66" s="187">
        <f>AP66+AQ66+AR66+AS66</f>
        <v>0</v>
      </c>
      <c r="AU66" s="196">
        <f t="shared" ref="AU66:AX67" si="390">AU70+AU82+AU86+AU90+AU94</f>
        <v>0</v>
      </c>
      <c r="AV66" s="196">
        <f t="shared" si="390"/>
        <v>0</v>
      </c>
      <c r="AW66" s="196">
        <f t="shared" si="390"/>
        <v>0</v>
      </c>
      <c r="AX66" s="196">
        <f t="shared" si="390"/>
        <v>0</v>
      </c>
      <c r="AY66" s="188">
        <f>AU66+AV66+AW66+AX66</f>
        <v>0</v>
      </c>
      <c r="AZ66" s="196">
        <f t="shared" ref="AZ66:BC67" si="391">AZ70+AZ82+AZ86+AZ90+AZ94</f>
        <v>0</v>
      </c>
      <c r="BA66" s="196">
        <f t="shared" si="391"/>
        <v>0</v>
      </c>
      <c r="BB66" s="196">
        <f t="shared" si="391"/>
        <v>0</v>
      </c>
      <c r="BC66" s="196">
        <f t="shared" si="391"/>
        <v>0</v>
      </c>
      <c r="BD66" s="188">
        <f>AZ66+BA66+BB66+BC66</f>
        <v>0</v>
      </c>
      <c r="BE66" s="196">
        <f t="shared" ref="BE66:BH67" si="392">BE70+BE82+BE86+BE90+BE94</f>
        <v>0</v>
      </c>
      <c r="BF66" s="196">
        <f t="shared" si="392"/>
        <v>0</v>
      </c>
      <c r="BG66" s="196">
        <f t="shared" si="392"/>
        <v>0</v>
      </c>
      <c r="BH66" s="196">
        <f t="shared" si="392"/>
        <v>0</v>
      </c>
      <c r="BI66" s="188">
        <f>BE66+BF66+BG66+BH66</f>
        <v>0</v>
      </c>
      <c r="BJ66" s="196">
        <f t="shared" ref="BJ66:BM67" si="393">BJ70+BJ82+BJ86+BJ90+BJ94</f>
        <v>0</v>
      </c>
      <c r="BK66" s="196">
        <f t="shared" si="393"/>
        <v>0</v>
      </c>
      <c r="BL66" s="196">
        <f t="shared" si="393"/>
        <v>0</v>
      </c>
      <c r="BM66" s="196">
        <f t="shared" si="393"/>
        <v>0</v>
      </c>
      <c r="BN66" s="188">
        <f>BJ66+BK66+BL66+BM66</f>
        <v>0</v>
      </c>
      <c r="BO66" s="196">
        <f t="shared" ref="BO66:BR67" si="394">BO70+BO82+BO86+BO90+BO94</f>
        <v>0</v>
      </c>
      <c r="BP66" s="196">
        <f t="shared" si="394"/>
        <v>0</v>
      </c>
      <c r="BQ66" s="196">
        <f t="shared" si="394"/>
        <v>0</v>
      </c>
      <c r="BR66" s="196">
        <f t="shared" si="394"/>
        <v>0</v>
      </c>
      <c r="BS66" s="188">
        <f>BO66+BP66+BQ66+BR66</f>
        <v>0</v>
      </c>
      <c r="BT66" s="196">
        <f t="shared" ref="BT66:BW67" si="395">BT70+BT82+BT86+BT90+BT94</f>
        <v>0</v>
      </c>
      <c r="BU66" s="196">
        <f t="shared" si="395"/>
        <v>0</v>
      </c>
      <c r="BV66" s="196">
        <f t="shared" si="395"/>
        <v>0</v>
      </c>
      <c r="BW66" s="196">
        <f t="shared" si="395"/>
        <v>0</v>
      </c>
      <c r="BX66" s="188">
        <f>BT66+BU66+BV66+BW66</f>
        <v>0</v>
      </c>
      <c r="BY66" s="196">
        <f t="shared" ref="BY66:CB67" si="396">BY70+BY82+BY86+BY90+BY94</f>
        <v>0</v>
      </c>
      <c r="BZ66" s="196">
        <f t="shared" si="396"/>
        <v>0</v>
      </c>
      <c r="CA66" s="196">
        <f t="shared" si="396"/>
        <v>0</v>
      </c>
      <c r="CB66" s="196">
        <f t="shared" si="396"/>
        <v>0</v>
      </c>
      <c r="CC66" s="188">
        <f>BY66+BZ66+CA66+CB66</f>
        <v>0</v>
      </c>
      <c r="CD66" s="196">
        <f t="shared" ref="CD66:CG67" si="397">CD70+CD82+CD86+CD90+CD94</f>
        <v>0</v>
      </c>
      <c r="CE66" s="196">
        <f t="shared" si="397"/>
        <v>0</v>
      </c>
      <c r="CF66" s="196">
        <f t="shared" si="397"/>
        <v>0</v>
      </c>
      <c r="CG66" s="196">
        <f t="shared" si="397"/>
        <v>0</v>
      </c>
      <c r="CH66" s="188">
        <f>CD66+CE66+CF66+CG66</f>
        <v>0</v>
      </c>
      <c r="CI66" s="196">
        <f t="shared" ref="CI66:CL67" si="398">CI70+CI82+CI86+CI90+CI94</f>
        <v>0</v>
      </c>
      <c r="CJ66" s="196">
        <f t="shared" si="398"/>
        <v>0</v>
      </c>
      <c r="CK66" s="196">
        <f t="shared" si="398"/>
        <v>0</v>
      </c>
      <c r="CL66" s="196">
        <f t="shared" si="398"/>
        <v>0</v>
      </c>
      <c r="CM66" s="188">
        <f>CI66+CJ66+CK66+CL66</f>
        <v>0</v>
      </c>
      <c r="CN66" s="196">
        <f t="shared" ref="CN66:CQ67" si="399">CN70+CN82+CN86+CN90+CN94</f>
        <v>0</v>
      </c>
      <c r="CO66" s="196">
        <f t="shared" si="399"/>
        <v>0</v>
      </c>
      <c r="CP66" s="196">
        <f t="shared" si="399"/>
        <v>0</v>
      </c>
      <c r="CQ66" s="196">
        <f t="shared" si="399"/>
        <v>0</v>
      </c>
      <c r="CR66" s="188">
        <f>CN66+CO66+CP66+CQ66</f>
        <v>0</v>
      </c>
      <c r="CS66" s="196">
        <f t="shared" ref="CS66:CV67" si="400">CS70+CS82+CS86+CS90+CS94</f>
        <v>0</v>
      </c>
      <c r="CT66" s="196">
        <f t="shared" si="400"/>
        <v>0</v>
      </c>
      <c r="CU66" s="196">
        <f t="shared" si="400"/>
        <v>0</v>
      </c>
      <c r="CV66" s="196">
        <f t="shared" si="400"/>
        <v>0</v>
      </c>
      <c r="CW66" s="188">
        <f>CS66+CT66+CU66+CV66</f>
        <v>0</v>
      </c>
      <c r="CX66" s="196">
        <f t="shared" ref="CX66:DA67" si="401">CX70+CX82+CX86+CX90+CX94</f>
        <v>0</v>
      </c>
      <c r="CY66" s="196">
        <f t="shared" si="401"/>
        <v>0</v>
      </c>
      <c r="CZ66" s="196">
        <f t="shared" si="401"/>
        <v>0</v>
      </c>
      <c r="DA66" s="196">
        <f t="shared" si="401"/>
        <v>0</v>
      </c>
      <c r="DB66" s="188">
        <f>CX66+CY66+CZ66+DA66</f>
        <v>0</v>
      </c>
      <c r="DC66" s="196">
        <f t="shared" ref="DC66:DF67" si="402">DC70+DC82+DC86+DC90+DC94</f>
        <v>0</v>
      </c>
      <c r="DD66" s="196">
        <f t="shared" si="402"/>
        <v>0</v>
      </c>
      <c r="DE66" s="196">
        <f t="shared" si="402"/>
        <v>0</v>
      </c>
      <c r="DF66" s="196">
        <f t="shared" si="402"/>
        <v>0</v>
      </c>
      <c r="DG66" s="188">
        <f>DC66+DD66+DE66+DF66</f>
        <v>0</v>
      </c>
      <c r="DH66" s="196">
        <f t="shared" ref="DH66:DK67" si="403">DH70+DH82+DH86+DH90+DH94</f>
        <v>0</v>
      </c>
      <c r="DI66" s="196">
        <f t="shared" si="403"/>
        <v>0</v>
      </c>
      <c r="DJ66" s="196">
        <f t="shared" si="403"/>
        <v>0</v>
      </c>
      <c r="DK66" s="196">
        <f t="shared" si="403"/>
        <v>0</v>
      </c>
      <c r="DL66" s="188">
        <f>DH66+DI66+DJ66+DK66</f>
        <v>0</v>
      </c>
      <c r="DM66" s="196">
        <f t="shared" ref="DM66:DP67" si="404">DM70+DM82+DM86+DM90+DM94</f>
        <v>0</v>
      </c>
      <c r="DN66" s="196">
        <f t="shared" si="404"/>
        <v>0</v>
      </c>
      <c r="DO66" s="196">
        <f t="shared" si="404"/>
        <v>0</v>
      </c>
      <c r="DP66" s="196">
        <f t="shared" si="404"/>
        <v>0</v>
      </c>
      <c r="DQ66" s="188">
        <f>DM66+DN66+DO66+DP66</f>
        <v>0</v>
      </c>
      <c r="DR66" s="196">
        <f t="shared" ref="DR66:DU67" si="405">DR70+DR82+DR86+DR90+DR94</f>
        <v>0</v>
      </c>
      <c r="DS66" s="196">
        <f t="shared" si="405"/>
        <v>0</v>
      </c>
      <c r="DT66" s="196">
        <f t="shared" si="405"/>
        <v>0</v>
      </c>
      <c r="DU66" s="196">
        <f t="shared" si="405"/>
        <v>0</v>
      </c>
      <c r="DV66" s="188">
        <f>DR66+DS66+DT66+DU66</f>
        <v>0</v>
      </c>
      <c r="DW66" s="196">
        <f t="shared" ref="DW66:DZ67" si="406">DW70+DW82+DW86+DW90+DW94</f>
        <v>0</v>
      </c>
      <c r="DX66" s="196">
        <f t="shared" si="406"/>
        <v>0</v>
      </c>
      <c r="DY66" s="196">
        <f t="shared" si="406"/>
        <v>0</v>
      </c>
      <c r="DZ66" s="196">
        <f t="shared" si="406"/>
        <v>0</v>
      </c>
      <c r="EA66" s="188">
        <f>DW66+DX66+DY66+DZ66</f>
        <v>0</v>
      </c>
      <c r="EB66" s="196">
        <f t="shared" ref="EB66:EE67" si="407">EB70+EB82+EB86+EB90+EB94</f>
        <v>0</v>
      </c>
      <c r="EC66" s="196">
        <f t="shared" si="407"/>
        <v>0</v>
      </c>
      <c r="ED66" s="196">
        <f t="shared" si="407"/>
        <v>0</v>
      </c>
      <c r="EE66" s="196">
        <f t="shared" si="407"/>
        <v>0</v>
      </c>
      <c r="EF66" s="188">
        <f>EB66+EC66+ED66+EE66</f>
        <v>0</v>
      </c>
      <c r="EG66" s="196">
        <f t="shared" ref="EG66:EJ67" si="408">EG70+EG82+EG86+EG90+EG94</f>
        <v>0</v>
      </c>
      <c r="EH66" s="196">
        <f t="shared" si="408"/>
        <v>0</v>
      </c>
      <c r="EI66" s="196">
        <f t="shared" si="408"/>
        <v>0</v>
      </c>
      <c r="EJ66" s="196">
        <f t="shared" si="408"/>
        <v>0</v>
      </c>
      <c r="EK66" s="188">
        <f>EG66+EH66+EI66+EJ66</f>
        <v>0</v>
      </c>
      <c r="EL66" s="196">
        <f t="shared" ref="EL66:EO67" si="409">EL70+EL82+EL86+EL90+EL94</f>
        <v>0</v>
      </c>
      <c r="EM66" s="196">
        <f t="shared" si="409"/>
        <v>0</v>
      </c>
      <c r="EN66" s="196">
        <f t="shared" si="409"/>
        <v>0</v>
      </c>
      <c r="EO66" s="196">
        <f t="shared" si="409"/>
        <v>0</v>
      </c>
      <c r="EP66" s="188">
        <f>EL66+EM66+EN66+EO66</f>
        <v>0</v>
      </c>
      <c r="EQ66" s="196">
        <f t="shared" ref="EQ66:ET67" si="410">EQ70+EQ82+EQ86+EQ90+EQ94</f>
        <v>0</v>
      </c>
      <c r="ER66" s="196">
        <f t="shared" si="410"/>
        <v>0</v>
      </c>
      <c r="ES66" s="196">
        <f t="shared" si="410"/>
        <v>0</v>
      </c>
      <c r="ET66" s="196">
        <f t="shared" si="410"/>
        <v>0</v>
      </c>
      <c r="EU66" s="188">
        <f>EQ66+ER66+ES66+ET66</f>
        <v>0</v>
      </c>
      <c r="EV66" s="196">
        <f t="shared" ref="EV66:EY67" si="411">EV70+EV82+EV86+EV90+EV94</f>
        <v>0</v>
      </c>
      <c r="EW66" s="196">
        <f t="shared" si="411"/>
        <v>0</v>
      </c>
      <c r="EX66" s="196">
        <f t="shared" si="411"/>
        <v>0</v>
      </c>
      <c r="EY66" s="196">
        <f t="shared" si="411"/>
        <v>0</v>
      </c>
      <c r="EZ66" s="188">
        <f>EV66+EW66+EX66+EY66</f>
        <v>0</v>
      </c>
      <c r="FA66" s="196">
        <f t="shared" ref="FA66:FD67" si="412">FA70+FA82+FA86+FA90+FA94</f>
        <v>0</v>
      </c>
      <c r="FB66" s="196">
        <f t="shared" si="412"/>
        <v>0</v>
      </c>
      <c r="FC66" s="196">
        <f t="shared" si="412"/>
        <v>0</v>
      </c>
      <c r="FD66" s="196">
        <f t="shared" si="412"/>
        <v>0</v>
      </c>
      <c r="FE66" s="188">
        <f>FA66+FB66+FC66+FD66</f>
        <v>0</v>
      </c>
      <c r="FF66" s="196">
        <f t="shared" ref="FF66:FI67" si="413">FF70+FF82+FF86+FF90+FF94</f>
        <v>0</v>
      </c>
      <c r="FG66" s="196">
        <f t="shared" si="413"/>
        <v>0</v>
      </c>
      <c r="FH66" s="196">
        <f t="shared" si="413"/>
        <v>0</v>
      </c>
      <c r="FI66" s="196">
        <f t="shared" si="413"/>
        <v>0</v>
      </c>
      <c r="FJ66" s="188">
        <f>FF66+FG66+FH66+FI66</f>
        <v>0</v>
      </c>
      <c r="FK66" s="196">
        <f t="shared" ref="FK66:FN67" si="414">FK70+FK82+FK86+FK90+FK94</f>
        <v>0</v>
      </c>
      <c r="FL66" s="196">
        <f t="shared" si="414"/>
        <v>0</v>
      </c>
      <c r="FM66" s="196">
        <f t="shared" si="414"/>
        <v>0</v>
      </c>
      <c r="FN66" s="196">
        <f t="shared" si="414"/>
        <v>0</v>
      </c>
      <c r="FO66" s="188">
        <f>FK66+FL66+FM66+FN66</f>
        <v>0</v>
      </c>
      <c r="FP66" s="196">
        <f t="shared" ref="FP66:FS67" si="415">FP70+FP82+FP86+FP90+FP94</f>
        <v>0</v>
      </c>
      <c r="FQ66" s="196">
        <f t="shared" si="415"/>
        <v>0</v>
      </c>
      <c r="FR66" s="196">
        <f t="shared" si="415"/>
        <v>0</v>
      </c>
      <c r="FS66" s="196">
        <f t="shared" si="415"/>
        <v>0</v>
      </c>
      <c r="FT66" s="188">
        <f>FP66+FQ66+FR66+FS66</f>
        <v>0</v>
      </c>
      <c r="FU66" s="196">
        <f t="shared" ref="FU66:FX67" si="416">FU70+FU82+FU86+FU90+FU94</f>
        <v>0</v>
      </c>
      <c r="FV66" s="196">
        <f t="shared" si="416"/>
        <v>0</v>
      </c>
      <c r="FW66" s="196">
        <f t="shared" si="416"/>
        <v>0</v>
      </c>
      <c r="FX66" s="196">
        <f t="shared" si="416"/>
        <v>0</v>
      </c>
      <c r="FY66" s="188">
        <f>FU66+FV66+FW66+FX66</f>
        <v>0</v>
      </c>
      <c r="FZ66" s="196">
        <f t="shared" ref="FZ66:GC67" si="417">FZ70+FZ82+FZ86+FZ90+FZ94</f>
        <v>0</v>
      </c>
      <c r="GA66" s="196">
        <f t="shared" si="417"/>
        <v>0</v>
      </c>
      <c r="GB66" s="196">
        <f t="shared" si="417"/>
        <v>0</v>
      </c>
      <c r="GC66" s="196">
        <f t="shared" si="417"/>
        <v>0</v>
      </c>
      <c r="GD66" s="188">
        <f>FZ66+GA66+GB66+GC66</f>
        <v>0</v>
      </c>
      <c r="GE66" s="196">
        <f t="shared" ref="GE66:GH67" si="418">GE70+GE82+GE86+GE90+GE94</f>
        <v>0</v>
      </c>
      <c r="GF66" s="196">
        <f t="shared" si="418"/>
        <v>0</v>
      </c>
      <c r="GG66" s="196">
        <f t="shared" si="418"/>
        <v>0</v>
      </c>
      <c r="GH66" s="196">
        <f t="shared" si="418"/>
        <v>0</v>
      </c>
      <c r="GI66" s="188">
        <f>GE66+GF66+GG66+GH66</f>
        <v>0</v>
      </c>
      <c r="GJ66" s="196">
        <f t="shared" ref="GJ66:GM67" si="419">GJ70+GJ82+GJ86+GJ90+GJ94</f>
        <v>0</v>
      </c>
      <c r="GK66" s="196">
        <f t="shared" si="419"/>
        <v>0</v>
      </c>
      <c r="GL66" s="196">
        <f t="shared" si="419"/>
        <v>0</v>
      </c>
      <c r="GM66" s="196">
        <f t="shared" si="419"/>
        <v>0</v>
      </c>
      <c r="GN66" s="188">
        <f>GJ66+GK66+GL66+GM66</f>
        <v>0</v>
      </c>
      <c r="GO66" s="196">
        <f t="shared" ref="GO66:GR67" si="420">GO70+GO82+GO86+GO90+GO94</f>
        <v>0</v>
      </c>
      <c r="GP66" s="196">
        <f t="shared" si="420"/>
        <v>0</v>
      </c>
      <c r="GQ66" s="196">
        <f t="shared" si="420"/>
        <v>0</v>
      </c>
      <c r="GR66" s="196">
        <f t="shared" si="420"/>
        <v>0</v>
      </c>
      <c r="GS66" s="188">
        <f>GO66+GP66+GQ66+GR66</f>
        <v>0</v>
      </c>
      <c r="GT66" s="196">
        <f t="shared" ref="GT66:GW67" si="421">GT70+GT82+GT86+GT90+GT94</f>
        <v>0</v>
      </c>
      <c r="GU66" s="196">
        <f t="shared" si="421"/>
        <v>0</v>
      </c>
      <c r="GV66" s="196">
        <f t="shared" si="421"/>
        <v>0</v>
      </c>
      <c r="GW66" s="196">
        <f t="shared" si="421"/>
        <v>0</v>
      </c>
      <c r="GX66" s="188">
        <f>GT66+GU66+GV66+GW66</f>
        <v>0</v>
      </c>
      <c r="GY66" s="196">
        <f t="shared" ref="GY66:HB67" si="422">GY70+GY82+GY86+GY90+GY94</f>
        <v>0</v>
      </c>
      <c r="GZ66" s="196">
        <f t="shared" si="422"/>
        <v>0</v>
      </c>
      <c r="HA66" s="196">
        <f t="shared" si="422"/>
        <v>0</v>
      </c>
      <c r="HB66" s="196">
        <f t="shared" si="422"/>
        <v>0</v>
      </c>
      <c r="HC66" s="188">
        <f>GY66+GZ66+HA66+HB66</f>
        <v>0</v>
      </c>
    </row>
    <row r="67" spans="1:211" s="153" customFormat="1" ht="15" customHeight="1">
      <c r="A67" s="154" t="s">
        <v>110</v>
      </c>
      <c r="B67" s="155">
        <f t="shared" si="381"/>
        <v>0</v>
      </c>
      <c r="C67" s="155" t="e">
        <f t="shared" si="381"/>
        <v>#REF!</v>
      </c>
      <c r="D67" s="155">
        <f t="shared" si="381"/>
        <v>0</v>
      </c>
      <c r="E67" s="155">
        <f t="shared" si="381"/>
        <v>0</v>
      </c>
      <c r="F67" s="190" t="e">
        <f>B67+C67+D67+E67</f>
        <v>#REF!</v>
      </c>
      <c r="G67" s="155">
        <f t="shared" si="382"/>
        <v>0</v>
      </c>
      <c r="H67" s="155" t="e">
        <f t="shared" si="382"/>
        <v>#REF!</v>
      </c>
      <c r="I67" s="155">
        <f t="shared" si="382"/>
        <v>0</v>
      </c>
      <c r="J67" s="155">
        <f t="shared" si="382"/>
        <v>0</v>
      </c>
      <c r="K67" s="190" t="e">
        <f>G67+H67+I67+J67</f>
        <v>#REF!</v>
      </c>
      <c r="L67" s="155">
        <f t="shared" si="383"/>
        <v>0</v>
      </c>
      <c r="M67" s="155" t="e">
        <f t="shared" si="383"/>
        <v>#REF!</v>
      </c>
      <c r="N67" s="155">
        <f t="shared" si="383"/>
        <v>0</v>
      </c>
      <c r="O67" s="155">
        <f t="shared" si="383"/>
        <v>0</v>
      </c>
      <c r="P67" s="191" t="e">
        <f>L67+M67+N67+O67</f>
        <v>#REF!</v>
      </c>
      <c r="Q67" s="155">
        <f t="shared" si="384"/>
        <v>0</v>
      </c>
      <c r="R67" s="155" t="e">
        <f t="shared" si="384"/>
        <v>#REF!</v>
      </c>
      <c r="S67" s="155">
        <f t="shared" si="384"/>
        <v>0</v>
      </c>
      <c r="T67" s="155">
        <f t="shared" si="384"/>
        <v>0</v>
      </c>
      <c r="U67" s="191" t="e">
        <f>Q67+R67+S67+T67</f>
        <v>#REF!</v>
      </c>
      <c r="V67" s="155">
        <f t="shared" si="385"/>
        <v>0</v>
      </c>
      <c r="W67" s="155" t="e">
        <f t="shared" si="385"/>
        <v>#REF!</v>
      </c>
      <c r="X67" s="155">
        <f t="shared" si="385"/>
        <v>0</v>
      </c>
      <c r="Y67" s="155">
        <f t="shared" si="385"/>
        <v>0</v>
      </c>
      <c r="Z67" s="191" t="e">
        <f>V67+W67+X67+Y67</f>
        <v>#REF!</v>
      </c>
      <c r="AA67" s="155">
        <f t="shared" si="386"/>
        <v>0</v>
      </c>
      <c r="AB67" s="155" t="e">
        <f t="shared" si="386"/>
        <v>#REF!</v>
      </c>
      <c r="AC67" s="155">
        <f t="shared" si="386"/>
        <v>0</v>
      </c>
      <c r="AD67" s="155">
        <f t="shared" si="386"/>
        <v>0</v>
      </c>
      <c r="AE67" s="191" t="e">
        <f>AA67+AB67+AC67+AD67</f>
        <v>#REF!</v>
      </c>
      <c r="AF67" s="155">
        <f t="shared" si="387"/>
        <v>0</v>
      </c>
      <c r="AG67" s="155" t="e">
        <f t="shared" si="387"/>
        <v>#REF!</v>
      </c>
      <c r="AH67" s="155">
        <f t="shared" si="387"/>
        <v>0</v>
      </c>
      <c r="AI67" s="155">
        <f t="shared" si="387"/>
        <v>0</v>
      </c>
      <c r="AJ67" s="191" t="e">
        <f>AF67+AG67+AH67+AI67</f>
        <v>#REF!</v>
      </c>
      <c r="AK67" s="155">
        <f t="shared" si="388"/>
        <v>0</v>
      </c>
      <c r="AL67" s="155" t="e">
        <f t="shared" si="388"/>
        <v>#REF!</v>
      </c>
      <c r="AM67" s="155">
        <f t="shared" si="388"/>
        <v>0</v>
      </c>
      <c r="AN67" s="155">
        <f t="shared" si="388"/>
        <v>0</v>
      </c>
      <c r="AO67" s="191" t="e">
        <f>AK67+AL67+AM67+AN67</f>
        <v>#REF!</v>
      </c>
      <c r="AP67" s="155">
        <f t="shared" si="389"/>
        <v>0</v>
      </c>
      <c r="AQ67" s="155">
        <f t="shared" si="389"/>
        <v>0</v>
      </c>
      <c r="AR67" s="155">
        <f t="shared" si="389"/>
        <v>0</v>
      </c>
      <c r="AS67" s="155">
        <f t="shared" si="389"/>
        <v>0</v>
      </c>
      <c r="AT67" s="190">
        <f>AP67+AQ67+AR67+AS67</f>
        <v>0</v>
      </c>
      <c r="AU67" s="155">
        <f t="shared" si="390"/>
        <v>0</v>
      </c>
      <c r="AV67" s="155">
        <f t="shared" si="390"/>
        <v>0</v>
      </c>
      <c r="AW67" s="155">
        <f t="shared" si="390"/>
        <v>0</v>
      </c>
      <c r="AX67" s="155">
        <f t="shared" si="390"/>
        <v>0</v>
      </c>
      <c r="AY67" s="191">
        <f>AU67+AV67+AW67+AX67</f>
        <v>0</v>
      </c>
      <c r="AZ67" s="155">
        <f t="shared" si="391"/>
        <v>0</v>
      </c>
      <c r="BA67" s="155">
        <f t="shared" si="391"/>
        <v>0</v>
      </c>
      <c r="BB67" s="155">
        <f t="shared" si="391"/>
        <v>0</v>
      </c>
      <c r="BC67" s="155">
        <f t="shared" si="391"/>
        <v>0</v>
      </c>
      <c r="BD67" s="191">
        <f>AZ67+BA67+BB67+BC67</f>
        <v>0</v>
      </c>
      <c r="BE67" s="155">
        <f t="shared" si="392"/>
        <v>0</v>
      </c>
      <c r="BF67" s="155">
        <f t="shared" si="392"/>
        <v>0</v>
      </c>
      <c r="BG67" s="155">
        <f t="shared" si="392"/>
        <v>0</v>
      </c>
      <c r="BH67" s="155">
        <f t="shared" si="392"/>
        <v>0</v>
      </c>
      <c r="BI67" s="191">
        <f>BE67+BF67+BG67+BH67</f>
        <v>0</v>
      </c>
      <c r="BJ67" s="155">
        <f t="shared" si="393"/>
        <v>0</v>
      </c>
      <c r="BK67" s="155">
        <f t="shared" si="393"/>
        <v>0</v>
      </c>
      <c r="BL67" s="155">
        <f t="shared" si="393"/>
        <v>0</v>
      </c>
      <c r="BM67" s="155">
        <f t="shared" si="393"/>
        <v>0</v>
      </c>
      <c r="BN67" s="191">
        <f>BJ67+BK67+BL67+BM67</f>
        <v>0</v>
      </c>
      <c r="BO67" s="155">
        <f t="shared" si="394"/>
        <v>0</v>
      </c>
      <c r="BP67" s="155">
        <f t="shared" si="394"/>
        <v>0</v>
      </c>
      <c r="BQ67" s="155">
        <f t="shared" si="394"/>
        <v>0</v>
      </c>
      <c r="BR67" s="155">
        <f t="shared" si="394"/>
        <v>0</v>
      </c>
      <c r="BS67" s="191">
        <f>BO67+BP67+BQ67+BR67</f>
        <v>0</v>
      </c>
      <c r="BT67" s="155">
        <f t="shared" si="395"/>
        <v>0</v>
      </c>
      <c r="BU67" s="155">
        <f t="shared" si="395"/>
        <v>0</v>
      </c>
      <c r="BV67" s="155">
        <f t="shared" si="395"/>
        <v>0</v>
      </c>
      <c r="BW67" s="155">
        <f t="shared" si="395"/>
        <v>0</v>
      </c>
      <c r="BX67" s="191">
        <f>BT67+BU67+BV67+BW67</f>
        <v>0</v>
      </c>
      <c r="BY67" s="155">
        <f t="shared" si="396"/>
        <v>0</v>
      </c>
      <c r="BZ67" s="155">
        <f t="shared" si="396"/>
        <v>0</v>
      </c>
      <c r="CA67" s="155">
        <f t="shared" si="396"/>
        <v>0</v>
      </c>
      <c r="CB67" s="155">
        <f t="shared" si="396"/>
        <v>0</v>
      </c>
      <c r="CC67" s="191">
        <f>BY67+BZ67+CA67+CB67</f>
        <v>0</v>
      </c>
      <c r="CD67" s="155">
        <f t="shared" si="397"/>
        <v>0</v>
      </c>
      <c r="CE67" s="155">
        <f t="shared" si="397"/>
        <v>0</v>
      </c>
      <c r="CF67" s="155">
        <f t="shared" si="397"/>
        <v>0</v>
      </c>
      <c r="CG67" s="155">
        <f t="shared" si="397"/>
        <v>0</v>
      </c>
      <c r="CH67" s="191">
        <f>CD67+CE67+CF67+CG67</f>
        <v>0</v>
      </c>
      <c r="CI67" s="155">
        <f t="shared" si="398"/>
        <v>0</v>
      </c>
      <c r="CJ67" s="155">
        <f t="shared" si="398"/>
        <v>0</v>
      </c>
      <c r="CK67" s="155">
        <f t="shared" si="398"/>
        <v>0</v>
      </c>
      <c r="CL67" s="155">
        <f t="shared" si="398"/>
        <v>0</v>
      </c>
      <c r="CM67" s="191">
        <f>CI67+CJ67+CK67+CL67</f>
        <v>0</v>
      </c>
      <c r="CN67" s="155">
        <f t="shared" si="399"/>
        <v>0</v>
      </c>
      <c r="CO67" s="155">
        <f t="shared" si="399"/>
        <v>0</v>
      </c>
      <c r="CP67" s="155">
        <f t="shared" si="399"/>
        <v>0</v>
      </c>
      <c r="CQ67" s="155">
        <f t="shared" si="399"/>
        <v>0</v>
      </c>
      <c r="CR67" s="191">
        <f>CN67+CO67+CP67+CQ67</f>
        <v>0</v>
      </c>
      <c r="CS67" s="155">
        <f t="shared" si="400"/>
        <v>0</v>
      </c>
      <c r="CT67" s="155">
        <f t="shared" si="400"/>
        <v>0</v>
      </c>
      <c r="CU67" s="155">
        <f t="shared" si="400"/>
        <v>0</v>
      </c>
      <c r="CV67" s="155">
        <f t="shared" si="400"/>
        <v>0</v>
      </c>
      <c r="CW67" s="191">
        <f>CS67+CT67+CU67+CV67</f>
        <v>0</v>
      </c>
      <c r="CX67" s="155">
        <f t="shared" si="401"/>
        <v>0</v>
      </c>
      <c r="CY67" s="155">
        <f t="shared" si="401"/>
        <v>0</v>
      </c>
      <c r="CZ67" s="155">
        <f t="shared" si="401"/>
        <v>0</v>
      </c>
      <c r="DA67" s="155">
        <f t="shared" si="401"/>
        <v>0</v>
      </c>
      <c r="DB67" s="191">
        <f>CX67+CY67+CZ67+DA67</f>
        <v>0</v>
      </c>
      <c r="DC67" s="155">
        <f t="shared" si="402"/>
        <v>0</v>
      </c>
      <c r="DD67" s="155">
        <f t="shared" si="402"/>
        <v>0</v>
      </c>
      <c r="DE67" s="155">
        <f t="shared" si="402"/>
        <v>0</v>
      </c>
      <c r="DF67" s="155">
        <f t="shared" si="402"/>
        <v>0</v>
      </c>
      <c r="DG67" s="191">
        <f>DC67+DD67+DE67+DF67</f>
        <v>0</v>
      </c>
      <c r="DH67" s="155">
        <f t="shared" si="403"/>
        <v>0</v>
      </c>
      <c r="DI67" s="155">
        <f t="shared" si="403"/>
        <v>0</v>
      </c>
      <c r="DJ67" s="155">
        <f t="shared" si="403"/>
        <v>0</v>
      </c>
      <c r="DK67" s="155">
        <f t="shared" si="403"/>
        <v>0</v>
      </c>
      <c r="DL67" s="191">
        <f>DH67+DI67+DJ67+DK67</f>
        <v>0</v>
      </c>
      <c r="DM67" s="155">
        <f t="shared" si="404"/>
        <v>0</v>
      </c>
      <c r="DN67" s="155">
        <f t="shared" si="404"/>
        <v>0</v>
      </c>
      <c r="DO67" s="155">
        <f t="shared" si="404"/>
        <v>0</v>
      </c>
      <c r="DP67" s="155">
        <f t="shared" si="404"/>
        <v>0</v>
      </c>
      <c r="DQ67" s="191">
        <f>DM67+DN67+DO67+DP67</f>
        <v>0</v>
      </c>
      <c r="DR67" s="155">
        <f t="shared" si="405"/>
        <v>0</v>
      </c>
      <c r="DS67" s="155">
        <f t="shared" si="405"/>
        <v>0</v>
      </c>
      <c r="DT67" s="155">
        <f t="shared" si="405"/>
        <v>0</v>
      </c>
      <c r="DU67" s="155">
        <f t="shared" si="405"/>
        <v>0</v>
      </c>
      <c r="DV67" s="191">
        <f>DR67+DS67+DT67+DU67</f>
        <v>0</v>
      </c>
      <c r="DW67" s="155">
        <f t="shared" si="406"/>
        <v>0</v>
      </c>
      <c r="DX67" s="155">
        <f t="shared" si="406"/>
        <v>0</v>
      </c>
      <c r="DY67" s="155">
        <f t="shared" si="406"/>
        <v>0</v>
      </c>
      <c r="DZ67" s="155">
        <f t="shared" si="406"/>
        <v>0</v>
      </c>
      <c r="EA67" s="191">
        <f>DW67+DX67+DY67+DZ67</f>
        <v>0</v>
      </c>
      <c r="EB67" s="155">
        <f t="shared" si="407"/>
        <v>0</v>
      </c>
      <c r="EC67" s="155">
        <f t="shared" si="407"/>
        <v>0</v>
      </c>
      <c r="ED67" s="155">
        <f t="shared" si="407"/>
        <v>0</v>
      </c>
      <c r="EE67" s="155">
        <f t="shared" si="407"/>
        <v>0</v>
      </c>
      <c r="EF67" s="191">
        <f>EB67+EC67+ED67+EE67</f>
        <v>0</v>
      </c>
      <c r="EG67" s="155">
        <f t="shared" si="408"/>
        <v>0</v>
      </c>
      <c r="EH67" s="155">
        <f t="shared" si="408"/>
        <v>0</v>
      </c>
      <c r="EI67" s="155">
        <f t="shared" si="408"/>
        <v>0</v>
      </c>
      <c r="EJ67" s="155">
        <f t="shared" si="408"/>
        <v>0</v>
      </c>
      <c r="EK67" s="191">
        <f>EG67+EH67+EI67+EJ67</f>
        <v>0</v>
      </c>
      <c r="EL67" s="155">
        <f t="shared" si="409"/>
        <v>0</v>
      </c>
      <c r="EM67" s="155">
        <f t="shared" si="409"/>
        <v>0</v>
      </c>
      <c r="EN67" s="155">
        <f t="shared" si="409"/>
        <v>0</v>
      </c>
      <c r="EO67" s="155">
        <f t="shared" si="409"/>
        <v>0</v>
      </c>
      <c r="EP67" s="191">
        <f>EL67+EM67+EN67+EO67</f>
        <v>0</v>
      </c>
      <c r="EQ67" s="155">
        <f t="shared" si="410"/>
        <v>0</v>
      </c>
      <c r="ER67" s="155">
        <f t="shared" si="410"/>
        <v>0</v>
      </c>
      <c r="ES67" s="155">
        <f t="shared" si="410"/>
        <v>0</v>
      </c>
      <c r="ET67" s="155">
        <f t="shared" si="410"/>
        <v>0</v>
      </c>
      <c r="EU67" s="191">
        <f>EQ67+ER67+ES67+ET67</f>
        <v>0</v>
      </c>
      <c r="EV67" s="155">
        <f t="shared" si="411"/>
        <v>0</v>
      </c>
      <c r="EW67" s="155">
        <f t="shared" si="411"/>
        <v>0</v>
      </c>
      <c r="EX67" s="155">
        <f t="shared" si="411"/>
        <v>0</v>
      </c>
      <c r="EY67" s="155">
        <f t="shared" si="411"/>
        <v>0</v>
      </c>
      <c r="EZ67" s="191">
        <f>EV67+EW67+EX67+EY67</f>
        <v>0</v>
      </c>
      <c r="FA67" s="155">
        <f t="shared" si="412"/>
        <v>0</v>
      </c>
      <c r="FB67" s="155">
        <f t="shared" si="412"/>
        <v>0</v>
      </c>
      <c r="FC67" s="155">
        <f t="shared" si="412"/>
        <v>0</v>
      </c>
      <c r="FD67" s="155">
        <f t="shared" si="412"/>
        <v>0</v>
      </c>
      <c r="FE67" s="191">
        <f>FA67+FB67+FC67+FD67</f>
        <v>0</v>
      </c>
      <c r="FF67" s="155">
        <f t="shared" si="413"/>
        <v>0</v>
      </c>
      <c r="FG67" s="155">
        <f t="shared" si="413"/>
        <v>0</v>
      </c>
      <c r="FH67" s="155">
        <f t="shared" si="413"/>
        <v>0</v>
      </c>
      <c r="FI67" s="155">
        <f t="shared" si="413"/>
        <v>0</v>
      </c>
      <c r="FJ67" s="191">
        <f>FF67+FG67+FH67+FI67</f>
        <v>0</v>
      </c>
      <c r="FK67" s="155">
        <f t="shared" si="414"/>
        <v>0</v>
      </c>
      <c r="FL67" s="155">
        <f t="shared" si="414"/>
        <v>0</v>
      </c>
      <c r="FM67" s="155">
        <f t="shared" si="414"/>
        <v>0</v>
      </c>
      <c r="FN67" s="155">
        <f t="shared" si="414"/>
        <v>0</v>
      </c>
      <c r="FO67" s="191">
        <f>FK67+FL67+FM67+FN67</f>
        <v>0</v>
      </c>
      <c r="FP67" s="155">
        <f t="shared" si="415"/>
        <v>0</v>
      </c>
      <c r="FQ67" s="155">
        <f t="shared" si="415"/>
        <v>0</v>
      </c>
      <c r="FR67" s="155">
        <f t="shared" si="415"/>
        <v>0</v>
      </c>
      <c r="FS67" s="155">
        <f t="shared" si="415"/>
        <v>0</v>
      </c>
      <c r="FT67" s="191">
        <f>FP67+FQ67+FR67+FS67</f>
        <v>0</v>
      </c>
      <c r="FU67" s="155">
        <f t="shared" si="416"/>
        <v>0</v>
      </c>
      <c r="FV67" s="155">
        <f t="shared" si="416"/>
        <v>0</v>
      </c>
      <c r="FW67" s="155">
        <f t="shared" si="416"/>
        <v>0</v>
      </c>
      <c r="FX67" s="155">
        <f t="shared" si="416"/>
        <v>0</v>
      </c>
      <c r="FY67" s="191">
        <f>FU67+FV67+FW67+FX67</f>
        <v>0</v>
      </c>
      <c r="FZ67" s="155">
        <f t="shared" si="417"/>
        <v>0</v>
      </c>
      <c r="GA67" s="155">
        <f t="shared" si="417"/>
        <v>0</v>
      </c>
      <c r="GB67" s="155">
        <f t="shared" si="417"/>
        <v>0</v>
      </c>
      <c r="GC67" s="155">
        <f t="shared" si="417"/>
        <v>0</v>
      </c>
      <c r="GD67" s="191">
        <f>FZ67+GA67+GB67+GC67</f>
        <v>0</v>
      </c>
      <c r="GE67" s="155">
        <f t="shared" si="418"/>
        <v>0</v>
      </c>
      <c r="GF67" s="155">
        <f t="shared" si="418"/>
        <v>0</v>
      </c>
      <c r="GG67" s="155">
        <f t="shared" si="418"/>
        <v>0</v>
      </c>
      <c r="GH67" s="155">
        <f t="shared" si="418"/>
        <v>0</v>
      </c>
      <c r="GI67" s="191">
        <f>GE67+GF67+GG67+GH67</f>
        <v>0</v>
      </c>
      <c r="GJ67" s="155">
        <f t="shared" si="419"/>
        <v>0</v>
      </c>
      <c r="GK67" s="155">
        <f t="shared" si="419"/>
        <v>0</v>
      </c>
      <c r="GL67" s="155">
        <f t="shared" si="419"/>
        <v>0</v>
      </c>
      <c r="GM67" s="155">
        <f t="shared" si="419"/>
        <v>0</v>
      </c>
      <c r="GN67" s="191">
        <f>GJ67+GK67+GL67+GM67</f>
        <v>0</v>
      </c>
      <c r="GO67" s="155">
        <f t="shared" si="420"/>
        <v>0</v>
      </c>
      <c r="GP67" s="155">
        <f t="shared" si="420"/>
        <v>0</v>
      </c>
      <c r="GQ67" s="155">
        <f t="shared" si="420"/>
        <v>0</v>
      </c>
      <c r="GR67" s="155">
        <f t="shared" si="420"/>
        <v>0</v>
      </c>
      <c r="GS67" s="191">
        <f>GO67+GP67+GQ67+GR67</f>
        <v>0</v>
      </c>
      <c r="GT67" s="155">
        <f t="shared" si="421"/>
        <v>0</v>
      </c>
      <c r="GU67" s="155">
        <f t="shared" si="421"/>
        <v>0</v>
      </c>
      <c r="GV67" s="155">
        <f t="shared" si="421"/>
        <v>0</v>
      </c>
      <c r="GW67" s="155">
        <f t="shared" si="421"/>
        <v>0</v>
      </c>
      <c r="GX67" s="191">
        <f>GT67+GU67+GV67+GW67</f>
        <v>0</v>
      </c>
      <c r="GY67" s="155">
        <f t="shared" si="422"/>
        <v>0</v>
      </c>
      <c r="GZ67" s="155">
        <f t="shared" si="422"/>
        <v>0</v>
      </c>
      <c r="HA67" s="155">
        <f t="shared" si="422"/>
        <v>0</v>
      </c>
      <c r="HB67" s="155">
        <f t="shared" si="422"/>
        <v>0</v>
      </c>
      <c r="HC67" s="191">
        <f>GY67+GZ67+HA67+HB67</f>
        <v>0</v>
      </c>
    </row>
    <row r="68" spans="1:211" s="153" customFormat="1" ht="15" customHeight="1">
      <c r="A68" s="126" t="s">
        <v>129</v>
      </c>
      <c r="B68" s="210">
        <f t="shared" ref="B68:AT68" si="423">IF(B67&gt;B66,"+"&amp;(B67-B66),B67-B66)</f>
        <v>-223371</v>
      </c>
      <c r="C68" s="210" t="e">
        <f t="shared" si="423"/>
        <v>#REF!</v>
      </c>
      <c r="D68" s="210">
        <f t="shared" si="423"/>
        <v>0</v>
      </c>
      <c r="E68" s="210">
        <f t="shared" si="423"/>
        <v>0</v>
      </c>
      <c r="F68" s="208" t="e">
        <f t="shared" si="423"/>
        <v>#REF!</v>
      </c>
      <c r="G68" s="210">
        <f t="shared" si="423"/>
        <v>-223371</v>
      </c>
      <c r="H68" s="210" t="e">
        <f t="shared" si="423"/>
        <v>#REF!</v>
      </c>
      <c r="I68" s="210">
        <f t="shared" si="423"/>
        <v>0</v>
      </c>
      <c r="J68" s="210">
        <f t="shared" si="423"/>
        <v>0</v>
      </c>
      <c r="K68" s="208" t="e">
        <f t="shared" si="423"/>
        <v>#REF!</v>
      </c>
      <c r="L68" s="210">
        <f t="shared" si="423"/>
        <v>-66117</v>
      </c>
      <c r="M68" s="210" t="e">
        <f t="shared" si="423"/>
        <v>#REF!</v>
      </c>
      <c r="N68" s="210">
        <f t="shared" si="423"/>
        <v>0</v>
      </c>
      <c r="O68" s="210">
        <f t="shared" si="423"/>
        <v>0</v>
      </c>
      <c r="P68" s="209" t="e">
        <f t="shared" si="423"/>
        <v>#REF!</v>
      </c>
      <c r="Q68" s="210">
        <f t="shared" si="423"/>
        <v>-18322</v>
      </c>
      <c r="R68" s="210" t="e">
        <f t="shared" si="423"/>
        <v>#REF!</v>
      </c>
      <c r="S68" s="210">
        <f t="shared" si="423"/>
        <v>0</v>
      </c>
      <c r="T68" s="210">
        <f t="shared" si="423"/>
        <v>0</v>
      </c>
      <c r="U68" s="209" t="e">
        <f t="shared" si="423"/>
        <v>#REF!</v>
      </c>
      <c r="V68" s="210">
        <f t="shared" si="423"/>
        <v>-21292</v>
      </c>
      <c r="W68" s="210" t="e">
        <f t="shared" si="423"/>
        <v>#REF!</v>
      </c>
      <c r="X68" s="210">
        <f t="shared" si="423"/>
        <v>0</v>
      </c>
      <c r="Y68" s="210">
        <f t="shared" si="423"/>
        <v>0</v>
      </c>
      <c r="Z68" s="209" t="e">
        <f t="shared" si="423"/>
        <v>#REF!</v>
      </c>
      <c r="AA68" s="210">
        <f t="shared" si="423"/>
        <v>-25220</v>
      </c>
      <c r="AB68" s="210" t="e">
        <f t="shared" si="423"/>
        <v>#REF!</v>
      </c>
      <c r="AC68" s="210">
        <f t="shared" si="423"/>
        <v>0</v>
      </c>
      <c r="AD68" s="210">
        <f t="shared" si="423"/>
        <v>0</v>
      </c>
      <c r="AE68" s="209" t="e">
        <f t="shared" si="423"/>
        <v>#REF!</v>
      </c>
      <c r="AF68" s="210">
        <f t="shared" si="423"/>
        <v>-39410</v>
      </c>
      <c r="AG68" s="210" t="e">
        <f t="shared" si="423"/>
        <v>#REF!</v>
      </c>
      <c r="AH68" s="210">
        <f t="shared" si="423"/>
        <v>0</v>
      </c>
      <c r="AI68" s="210">
        <f t="shared" si="423"/>
        <v>0</v>
      </c>
      <c r="AJ68" s="209" t="e">
        <f t="shared" si="423"/>
        <v>#REF!</v>
      </c>
      <c r="AK68" s="210">
        <f t="shared" si="423"/>
        <v>-53010</v>
      </c>
      <c r="AL68" s="210" t="e">
        <f t="shared" si="423"/>
        <v>#REF!</v>
      </c>
      <c r="AM68" s="210">
        <f t="shared" si="423"/>
        <v>0</v>
      </c>
      <c r="AN68" s="210">
        <f t="shared" si="423"/>
        <v>0</v>
      </c>
      <c r="AO68" s="209" t="e">
        <f t="shared" si="423"/>
        <v>#REF!</v>
      </c>
      <c r="AP68" s="210">
        <f t="shared" si="423"/>
        <v>0</v>
      </c>
      <c r="AQ68" s="210">
        <f t="shared" si="423"/>
        <v>0</v>
      </c>
      <c r="AR68" s="210">
        <f t="shared" si="423"/>
        <v>0</v>
      </c>
      <c r="AS68" s="210">
        <f t="shared" si="423"/>
        <v>0</v>
      </c>
      <c r="AT68" s="208">
        <f t="shared" si="423"/>
        <v>0</v>
      </c>
      <c r="AU68" s="210">
        <f t="shared" ref="AU68:BZ68" si="424">IF(AU67&gt;AU66,"+"&amp;(AU67-AU66),AU67-AU66)</f>
        <v>0</v>
      </c>
      <c r="AV68" s="210">
        <f t="shared" si="424"/>
        <v>0</v>
      </c>
      <c r="AW68" s="210">
        <f t="shared" si="424"/>
        <v>0</v>
      </c>
      <c r="AX68" s="210">
        <f t="shared" si="424"/>
        <v>0</v>
      </c>
      <c r="AY68" s="209">
        <f t="shared" si="424"/>
        <v>0</v>
      </c>
      <c r="AZ68" s="210">
        <f t="shared" si="424"/>
        <v>0</v>
      </c>
      <c r="BA68" s="210">
        <f t="shared" si="424"/>
        <v>0</v>
      </c>
      <c r="BB68" s="210">
        <f t="shared" si="424"/>
        <v>0</v>
      </c>
      <c r="BC68" s="210">
        <f t="shared" si="424"/>
        <v>0</v>
      </c>
      <c r="BD68" s="209">
        <f t="shared" si="424"/>
        <v>0</v>
      </c>
      <c r="BE68" s="210">
        <f t="shared" si="424"/>
        <v>0</v>
      </c>
      <c r="BF68" s="210">
        <f t="shared" si="424"/>
        <v>0</v>
      </c>
      <c r="BG68" s="210">
        <f t="shared" si="424"/>
        <v>0</v>
      </c>
      <c r="BH68" s="210">
        <f t="shared" si="424"/>
        <v>0</v>
      </c>
      <c r="BI68" s="209">
        <f t="shared" si="424"/>
        <v>0</v>
      </c>
      <c r="BJ68" s="210">
        <f t="shared" si="424"/>
        <v>0</v>
      </c>
      <c r="BK68" s="210">
        <f t="shared" si="424"/>
        <v>0</v>
      </c>
      <c r="BL68" s="210">
        <f t="shared" si="424"/>
        <v>0</v>
      </c>
      <c r="BM68" s="210">
        <f t="shared" si="424"/>
        <v>0</v>
      </c>
      <c r="BN68" s="209">
        <f t="shared" si="424"/>
        <v>0</v>
      </c>
      <c r="BO68" s="210">
        <f t="shared" si="424"/>
        <v>0</v>
      </c>
      <c r="BP68" s="210">
        <f t="shared" si="424"/>
        <v>0</v>
      </c>
      <c r="BQ68" s="210">
        <f t="shared" si="424"/>
        <v>0</v>
      </c>
      <c r="BR68" s="210">
        <f t="shared" si="424"/>
        <v>0</v>
      </c>
      <c r="BS68" s="209">
        <f t="shared" si="424"/>
        <v>0</v>
      </c>
      <c r="BT68" s="210">
        <f t="shared" si="424"/>
        <v>0</v>
      </c>
      <c r="BU68" s="210">
        <f t="shared" si="424"/>
        <v>0</v>
      </c>
      <c r="BV68" s="210">
        <f t="shared" si="424"/>
        <v>0</v>
      </c>
      <c r="BW68" s="210">
        <f t="shared" si="424"/>
        <v>0</v>
      </c>
      <c r="BX68" s="209">
        <f t="shared" si="424"/>
        <v>0</v>
      </c>
      <c r="BY68" s="210">
        <f t="shared" si="424"/>
        <v>0</v>
      </c>
      <c r="BZ68" s="210">
        <f t="shared" si="424"/>
        <v>0</v>
      </c>
      <c r="CA68" s="210">
        <f t="shared" ref="CA68:DF68" si="425">IF(CA67&gt;CA66,"+"&amp;(CA67-CA66),CA67-CA66)</f>
        <v>0</v>
      </c>
      <c r="CB68" s="210">
        <f t="shared" si="425"/>
        <v>0</v>
      </c>
      <c r="CC68" s="209">
        <f t="shared" si="425"/>
        <v>0</v>
      </c>
      <c r="CD68" s="210">
        <f t="shared" si="425"/>
        <v>0</v>
      </c>
      <c r="CE68" s="210">
        <f t="shared" si="425"/>
        <v>0</v>
      </c>
      <c r="CF68" s="210">
        <f t="shared" si="425"/>
        <v>0</v>
      </c>
      <c r="CG68" s="210">
        <f t="shared" si="425"/>
        <v>0</v>
      </c>
      <c r="CH68" s="209">
        <f t="shared" si="425"/>
        <v>0</v>
      </c>
      <c r="CI68" s="210">
        <f t="shared" si="425"/>
        <v>0</v>
      </c>
      <c r="CJ68" s="210">
        <f t="shared" si="425"/>
        <v>0</v>
      </c>
      <c r="CK68" s="210">
        <f t="shared" si="425"/>
        <v>0</v>
      </c>
      <c r="CL68" s="210">
        <f t="shared" si="425"/>
        <v>0</v>
      </c>
      <c r="CM68" s="209">
        <f t="shared" si="425"/>
        <v>0</v>
      </c>
      <c r="CN68" s="210">
        <f t="shared" si="425"/>
        <v>0</v>
      </c>
      <c r="CO68" s="210">
        <f t="shared" si="425"/>
        <v>0</v>
      </c>
      <c r="CP68" s="210">
        <f t="shared" si="425"/>
        <v>0</v>
      </c>
      <c r="CQ68" s="210">
        <f t="shared" si="425"/>
        <v>0</v>
      </c>
      <c r="CR68" s="209">
        <f t="shared" si="425"/>
        <v>0</v>
      </c>
      <c r="CS68" s="210">
        <f t="shared" si="425"/>
        <v>0</v>
      </c>
      <c r="CT68" s="210">
        <f t="shared" si="425"/>
        <v>0</v>
      </c>
      <c r="CU68" s="210">
        <f t="shared" si="425"/>
        <v>0</v>
      </c>
      <c r="CV68" s="210">
        <f t="shared" si="425"/>
        <v>0</v>
      </c>
      <c r="CW68" s="209">
        <f t="shared" si="425"/>
        <v>0</v>
      </c>
      <c r="CX68" s="210">
        <f t="shared" si="425"/>
        <v>0</v>
      </c>
      <c r="CY68" s="210">
        <f t="shared" si="425"/>
        <v>0</v>
      </c>
      <c r="CZ68" s="210">
        <f t="shared" si="425"/>
        <v>0</v>
      </c>
      <c r="DA68" s="210">
        <f t="shared" si="425"/>
        <v>0</v>
      </c>
      <c r="DB68" s="209">
        <f t="shared" si="425"/>
        <v>0</v>
      </c>
      <c r="DC68" s="210">
        <f t="shared" si="425"/>
        <v>0</v>
      </c>
      <c r="DD68" s="210">
        <f t="shared" si="425"/>
        <v>0</v>
      </c>
      <c r="DE68" s="210">
        <f t="shared" si="425"/>
        <v>0</v>
      </c>
      <c r="DF68" s="210">
        <f t="shared" si="425"/>
        <v>0</v>
      </c>
      <c r="DG68" s="209">
        <f t="shared" ref="DG68:EL68" si="426">IF(DG67&gt;DG66,"+"&amp;(DG67-DG66),DG67-DG66)</f>
        <v>0</v>
      </c>
      <c r="DH68" s="210">
        <f t="shared" si="426"/>
        <v>0</v>
      </c>
      <c r="DI68" s="210">
        <f t="shared" si="426"/>
        <v>0</v>
      </c>
      <c r="DJ68" s="210">
        <f t="shared" si="426"/>
        <v>0</v>
      </c>
      <c r="DK68" s="210">
        <f t="shared" si="426"/>
        <v>0</v>
      </c>
      <c r="DL68" s="209">
        <f t="shared" si="426"/>
        <v>0</v>
      </c>
      <c r="DM68" s="210">
        <f t="shared" si="426"/>
        <v>0</v>
      </c>
      <c r="DN68" s="210">
        <f t="shared" si="426"/>
        <v>0</v>
      </c>
      <c r="DO68" s="210">
        <f t="shared" si="426"/>
        <v>0</v>
      </c>
      <c r="DP68" s="210">
        <f t="shared" si="426"/>
        <v>0</v>
      </c>
      <c r="DQ68" s="209">
        <f t="shared" si="426"/>
        <v>0</v>
      </c>
      <c r="DR68" s="210">
        <f t="shared" si="426"/>
        <v>0</v>
      </c>
      <c r="DS68" s="210">
        <f t="shared" si="426"/>
        <v>0</v>
      </c>
      <c r="DT68" s="210">
        <f t="shared" si="426"/>
        <v>0</v>
      </c>
      <c r="DU68" s="210">
        <f t="shared" si="426"/>
        <v>0</v>
      </c>
      <c r="DV68" s="209">
        <f t="shared" si="426"/>
        <v>0</v>
      </c>
      <c r="DW68" s="210">
        <f t="shared" si="426"/>
        <v>0</v>
      </c>
      <c r="DX68" s="210">
        <f t="shared" si="426"/>
        <v>0</v>
      </c>
      <c r="DY68" s="210">
        <f t="shared" si="426"/>
        <v>0</v>
      </c>
      <c r="DZ68" s="210">
        <f t="shared" si="426"/>
        <v>0</v>
      </c>
      <c r="EA68" s="209">
        <f t="shared" si="426"/>
        <v>0</v>
      </c>
      <c r="EB68" s="210">
        <f t="shared" si="426"/>
        <v>0</v>
      </c>
      <c r="EC68" s="210">
        <f t="shared" si="426"/>
        <v>0</v>
      </c>
      <c r="ED68" s="210">
        <f t="shared" si="426"/>
        <v>0</v>
      </c>
      <c r="EE68" s="210">
        <f t="shared" si="426"/>
        <v>0</v>
      </c>
      <c r="EF68" s="209">
        <f t="shared" si="426"/>
        <v>0</v>
      </c>
      <c r="EG68" s="210">
        <f t="shared" si="426"/>
        <v>0</v>
      </c>
      <c r="EH68" s="210">
        <f t="shared" si="426"/>
        <v>0</v>
      </c>
      <c r="EI68" s="210">
        <f t="shared" si="426"/>
        <v>0</v>
      </c>
      <c r="EJ68" s="210">
        <f t="shared" si="426"/>
        <v>0</v>
      </c>
      <c r="EK68" s="209">
        <f t="shared" si="426"/>
        <v>0</v>
      </c>
      <c r="EL68" s="210">
        <f t="shared" si="426"/>
        <v>0</v>
      </c>
      <c r="EM68" s="210">
        <f t="shared" ref="EM68:FR68" si="427">IF(EM67&gt;EM66,"+"&amp;(EM67-EM66),EM67-EM66)</f>
        <v>0</v>
      </c>
      <c r="EN68" s="210">
        <f t="shared" si="427"/>
        <v>0</v>
      </c>
      <c r="EO68" s="210">
        <f t="shared" si="427"/>
        <v>0</v>
      </c>
      <c r="EP68" s="209">
        <f t="shared" si="427"/>
        <v>0</v>
      </c>
      <c r="EQ68" s="210">
        <f t="shared" si="427"/>
        <v>0</v>
      </c>
      <c r="ER68" s="210">
        <f t="shared" si="427"/>
        <v>0</v>
      </c>
      <c r="ES68" s="210">
        <f t="shared" si="427"/>
        <v>0</v>
      </c>
      <c r="ET68" s="210">
        <f t="shared" si="427"/>
        <v>0</v>
      </c>
      <c r="EU68" s="209">
        <f t="shared" si="427"/>
        <v>0</v>
      </c>
      <c r="EV68" s="210">
        <f t="shared" si="427"/>
        <v>0</v>
      </c>
      <c r="EW68" s="210">
        <f t="shared" si="427"/>
        <v>0</v>
      </c>
      <c r="EX68" s="210">
        <f t="shared" si="427"/>
        <v>0</v>
      </c>
      <c r="EY68" s="210">
        <f t="shared" si="427"/>
        <v>0</v>
      </c>
      <c r="EZ68" s="209">
        <f t="shared" si="427"/>
        <v>0</v>
      </c>
      <c r="FA68" s="210">
        <f t="shared" si="427"/>
        <v>0</v>
      </c>
      <c r="FB68" s="210">
        <f t="shared" si="427"/>
        <v>0</v>
      </c>
      <c r="FC68" s="210">
        <f t="shared" si="427"/>
        <v>0</v>
      </c>
      <c r="FD68" s="210">
        <f t="shared" si="427"/>
        <v>0</v>
      </c>
      <c r="FE68" s="209">
        <f t="shared" si="427"/>
        <v>0</v>
      </c>
      <c r="FF68" s="210">
        <f t="shared" si="427"/>
        <v>0</v>
      </c>
      <c r="FG68" s="210">
        <f t="shared" si="427"/>
        <v>0</v>
      </c>
      <c r="FH68" s="210">
        <f t="shared" si="427"/>
        <v>0</v>
      </c>
      <c r="FI68" s="210">
        <f t="shared" si="427"/>
        <v>0</v>
      </c>
      <c r="FJ68" s="209">
        <f t="shared" si="427"/>
        <v>0</v>
      </c>
      <c r="FK68" s="210">
        <f t="shared" si="427"/>
        <v>0</v>
      </c>
      <c r="FL68" s="210">
        <f t="shared" si="427"/>
        <v>0</v>
      </c>
      <c r="FM68" s="210">
        <f t="shared" si="427"/>
        <v>0</v>
      </c>
      <c r="FN68" s="210">
        <f t="shared" si="427"/>
        <v>0</v>
      </c>
      <c r="FO68" s="209">
        <f t="shared" si="427"/>
        <v>0</v>
      </c>
      <c r="FP68" s="210">
        <f t="shared" si="427"/>
        <v>0</v>
      </c>
      <c r="FQ68" s="210">
        <f t="shared" si="427"/>
        <v>0</v>
      </c>
      <c r="FR68" s="210">
        <f t="shared" si="427"/>
        <v>0</v>
      </c>
      <c r="FS68" s="210">
        <f t="shared" ref="FS68:GX68" si="428">IF(FS67&gt;FS66,"+"&amp;(FS67-FS66),FS67-FS66)</f>
        <v>0</v>
      </c>
      <c r="FT68" s="209">
        <f t="shared" si="428"/>
        <v>0</v>
      </c>
      <c r="FU68" s="210">
        <f t="shared" si="428"/>
        <v>0</v>
      </c>
      <c r="FV68" s="210">
        <f t="shared" si="428"/>
        <v>0</v>
      </c>
      <c r="FW68" s="210">
        <f t="shared" si="428"/>
        <v>0</v>
      </c>
      <c r="FX68" s="210">
        <f t="shared" si="428"/>
        <v>0</v>
      </c>
      <c r="FY68" s="209">
        <f t="shared" si="428"/>
        <v>0</v>
      </c>
      <c r="FZ68" s="210">
        <f t="shared" si="428"/>
        <v>0</v>
      </c>
      <c r="GA68" s="210">
        <f t="shared" si="428"/>
        <v>0</v>
      </c>
      <c r="GB68" s="210">
        <f t="shared" si="428"/>
        <v>0</v>
      </c>
      <c r="GC68" s="210">
        <f t="shared" si="428"/>
        <v>0</v>
      </c>
      <c r="GD68" s="209">
        <f t="shared" si="428"/>
        <v>0</v>
      </c>
      <c r="GE68" s="210">
        <f t="shared" si="428"/>
        <v>0</v>
      </c>
      <c r="GF68" s="210">
        <f t="shared" si="428"/>
        <v>0</v>
      </c>
      <c r="GG68" s="210">
        <f t="shared" si="428"/>
        <v>0</v>
      </c>
      <c r="GH68" s="210">
        <f t="shared" si="428"/>
        <v>0</v>
      </c>
      <c r="GI68" s="209">
        <f t="shared" si="428"/>
        <v>0</v>
      </c>
      <c r="GJ68" s="210">
        <f t="shared" si="428"/>
        <v>0</v>
      </c>
      <c r="GK68" s="210">
        <f t="shared" si="428"/>
        <v>0</v>
      </c>
      <c r="GL68" s="210">
        <f t="shared" si="428"/>
        <v>0</v>
      </c>
      <c r="GM68" s="210">
        <f t="shared" si="428"/>
        <v>0</v>
      </c>
      <c r="GN68" s="209">
        <f t="shared" si="428"/>
        <v>0</v>
      </c>
      <c r="GO68" s="210">
        <f t="shared" si="428"/>
        <v>0</v>
      </c>
      <c r="GP68" s="210">
        <f t="shared" si="428"/>
        <v>0</v>
      </c>
      <c r="GQ68" s="210">
        <f t="shared" si="428"/>
        <v>0</v>
      </c>
      <c r="GR68" s="210">
        <f t="shared" si="428"/>
        <v>0</v>
      </c>
      <c r="GS68" s="209">
        <f t="shared" si="428"/>
        <v>0</v>
      </c>
      <c r="GT68" s="210">
        <f t="shared" si="428"/>
        <v>0</v>
      </c>
      <c r="GU68" s="210">
        <f t="shared" si="428"/>
        <v>0</v>
      </c>
      <c r="GV68" s="210">
        <f t="shared" si="428"/>
        <v>0</v>
      </c>
      <c r="GW68" s="210">
        <f t="shared" si="428"/>
        <v>0</v>
      </c>
      <c r="GX68" s="209">
        <f t="shared" si="428"/>
        <v>0</v>
      </c>
      <c r="GY68" s="210">
        <f>IF(GY67&gt;GY66,"+"&amp;(GY67-GY66),GY67-GY66)</f>
        <v>0</v>
      </c>
      <c r="GZ68" s="210">
        <f>IF(GZ67&gt;GZ66,"+"&amp;(GZ67-GZ66),GZ67-GZ66)</f>
        <v>0</v>
      </c>
      <c r="HA68" s="210">
        <f>IF(HA67&gt;HA66,"+"&amp;(HA67-HA66),HA67-HA66)</f>
        <v>0</v>
      </c>
      <c r="HB68" s="210">
        <f>IF(HB67&gt;HB66,"+"&amp;(HB67-HB66),HB67-HB66)</f>
        <v>0</v>
      </c>
      <c r="HC68" s="209">
        <f>IF(HC67&gt;HC66,"+"&amp;(HC67-HC66),HC67-HC66)</f>
        <v>0</v>
      </c>
    </row>
    <row r="69" spans="1:211" s="197" customFormat="1" ht="15" customHeight="1">
      <c r="A69" s="146" t="s">
        <v>18</v>
      </c>
      <c r="B69" s="147">
        <f t="shared" ref="B69:AT69" si="429">IF(B66&lt;&gt;0,ROUND(B67*100/B66,1)," ")</f>
        <v>0</v>
      </c>
      <c r="C69" s="147" t="e">
        <f t="shared" si="429"/>
        <v>#REF!</v>
      </c>
      <c r="D69" s="147" t="str">
        <f t="shared" si="429"/>
        <v xml:space="preserve"> </v>
      </c>
      <c r="E69" s="147" t="str">
        <f t="shared" si="429"/>
        <v xml:space="preserve"> </v>
      </c>
      <c r="F69" s="148" t="e">
        <f t="shared" si="429"/>
        <v>#REF!</v>
      </c>
      <c r="G69" s="147">
        <f t="shared" si="429"/>
        <v>0</v>
      </c>
      <c r="H69" s="147" t="e">
        <f t="shared" si="429"/>
        <v>#REF!</v>
      </c>
      <c r="I69" s="147" t="str">
        <f t="shared" si="429"/>
        <v xml:space="preserve"> </v>
      </c>
      <c r="J69" s="147" t="str">
        <f t="shared" si="429"/>
        <v xml:space="preserve"> </v>
      </c>
      <c r="K69" s="148" t="e">
        <f t="shared" si="429"/>
        <v>#REF!</v>
      </c>
      <c r="L69" s="147">
        <f t="shared" si="429"/>
        <v>0</v>
      </c>
      <c r="M69" s="147" t="e">
        <f t="shared" si="429"/>
        <v>#REF!</v>
      </c>
      <c r="N69" s="147" t="str">
        <f t="shared" si="429"/>
        <v xml:space="preserve"> </v>
      </c>
      <c r="O69" s="147" t="str">
        <f t="shared" si="429"/>
        <v xml:space="preserve"> </v>
      </c>
      <c r="P69" s="149" t="e">
        <f t="shared" si="429"/>
        <v>#REF!</v>
      </c>
      <c r="Q69" s="147">
        <f t="shared" si="429"/>
        <v>0</v>
      </c>
      <c r="R69" s="147" t="e">
        <f t="shared" si="429"/>
        <v>#REF!</v>
      </c>
      <c r="S69" s="147" t="str">
        <f t="shared" si="429"/>
        <v xml:space="preserve"> </v>
      </c>
      <c r="T69" s="147" t="str">
        <f t="shared" si="429"/>
        <v xml:space="preserve"> </v>
      </c>
      <c r="U69" s="149" t="e">
        <f t="shared" si="429"/>
        <v>#REF!</v>
      </c>
      <c r="V69" s="147">
        <f t="shared" si="429"/>
        <v>0</v>
      </c>
      <c r="W69" s="147" t="e">
        <f t="shared" si="429"/>
        <v>#REF!</v>
      </c>
      <c r="X69" s="147" t="str">
        <f t="shared" si="429"/>
        <v xml:space="preserve"> </v>
      </c>
      <c r="Y69" s="147" t="str">
        <f t="shared" si="429"/>
        <v xml:space="preserve"> </v>
      </c>
      <c r="Z69" s="149" t="e">
        <f t="shared" si="429"/>
        <v>#REF!</v>
      </c>
      <c r="AA69" s="147">
        <f t="shared" si="429"/>
        <v>0</v>
      </c>
      <c r="AB69" s="147" t="e">
        <f t="shared" si="429"/>
        <v>#REF!</v>
      </c>
      <c r="AC69" s="147" t="str">
        <f t="shared" si="429"/>
        <v xml:space="preserve"> </v>
      </c>
      <c r="AD69" s="147" t="str">
        <f t="shared" si="429"/>
        <v xml:space="preserve"> </v>
      </c>
      <c r="AE69" s="149" t="e">
        <f t="shared" si="429"/>
        <v>#REF!</v>
      </c>
      <c r="AF69" s="147">
        <f t="shared" si="429"/>
        <v>0</v>
      </c>
      <c r="AG69" s="147" t="e">
        <f t="shared" si="429"/>
        <v>#REF!</v>
      </c>
      <c r="AH69" s="147" t="str">
        <f t="shared" si="429"/>
        <v xml:space="preserve"> </v>
      </c>
      <c r="AI69" s="147" t="str">
        <f t="shared" si="429"/>
        <v xml:space="preserve"> </v>
      </c>
      <c r="AJ69" s="149" t="e">
        <f t="shared" si="429"/>
        <v>#REF!</v>
      </c>
      <c r="AK69" s="147">
        <f t="shared" si="429"/>
        <v>0</v>
      </c>
      <c r="AL69" s="147" t="e">
        <f t="shared" si="429"/>
        <v>#REF!</v>
      </c>
      <c r="AM69" s="147" t="str">
        <f t="shared" si="429"/>
        <v xml:space="preserve"> </v>
      </c>
      <c r="AN69" s="147" t="str">
        <f t="shared" si="429"/>
        <v xml:space="preserve"> </v>
      </c>
      <c r="AO69" s="149" t="e">
        <f t="shared" si="429"/>
        <v>#REF!</v>
      </c>
      <c r="AP69" s="147" t="str">
        <f t="shared" si="429"/>
        <v xml:space="preserve"> </v>
      </c>
      <c r="AQ69" s="147" t="str">
        <f t="shared" si="429"/>
        <v xml:space="preserve"> </v>
      </c>
      <c r="AR69" s="147" t="str">
        <f t="shared" si="429"/>
        <v xml:space="preserve"> </v>
      </c>
      <c r="AS69" s="147" t="str">
        <f t="shared" si="429"/>
        <v xml:space="preserve"> </v>
      </c>
      <c r="AT69" s="148" t="str">
        <f t="shared" si="429"/>
        <v xml:space="preserve"> </v>
      </c>
      <c r="AU69" s="147" t="str">
        <f t="shared" ref="AU69:BZ69" si="430">IF(AU66&lt;&gt;0,ROUND(AU67*100/AU66,1)," ")</f>
        <v xml:space="preserve"> </v>
      </c>
      <c r="AV69" s="147" t="str">
        <f t="shared" si="430"/>
        <v xml:space="preserve"> </v>
      </c>
      <c r="AW69" s="147" t="str">
        <f t="shared" si="430"/>
        <v xml:space="preserve"> </v>
      </c>
      <c r="AX69" s="147" t="str">
        <f t="shared" si="430"/>
        <v xml:space="preserve"> </v>
      </c>
      <c r="AY69" s="149" t="str">
        <f t="shared" si="430"/>
        <v xml:space="preserve"> </v>
      </c>
      <c r="AZ69" s="147" t="str">
        <f t="shared" si="430"/>
        <v xml:space="preserve"> </v>
      </c>
      <c r="BA69" s="147" t="str">
        <f t="shared" si="430"/>
        <v xml:space="preserve"> </v>
      </c>
      <c r="BB69" s="147" t="str">
        <f t="shared" si="430"/>
        <v xml:space="preserve"> </v>
      </c>
      <c r="BC69" s="147" t="str">
        <f t="shared" si="430"/>
        <v xml:space="preserve"> </v>
      </c>
      <c r="BD69" s="149" t="str">
        <f t="shared" si="430"/>
        <v xml:space="preserve"> </v>
      </c>
      <c r="BE69" s="147" t="str">
        <f t="shared" si="430"/>
        <v xml:space="preserve"> </v>
      </c>
      <c r="BF69" s="147" t="str">
        <f t="shared" si="430"/>
        <v xml:space="preserve"> </v>
      </c>
      <c r="BG69" s="147" t="str">
        <f t="shared" si="430"/>
        <v xml:space="preserve"> </v>
      </c>
      <c r="BH69" s="147" t="str">
        <f t="shared" si="430"/>
        <v xml:space="preserve"> </v>
      </c>
      <c r="BI69" s="149" t="str">
        <f t="shared" si="430"/>
        <v xml:space="preserve"> </v>
      </c>
      <c r="BJ69" s="147" t="str">
        <f t="shared" si="430"/>
        <v xml:space="preserve"> </v>
      </c>
      <c r="BK69" s="147" t="str">
        <f t="shared" si="430"/>
        <v xml:space="preserve"> </v>
      </c>
      <c r="BL69" s="147" t="str">
        <f t="shared" si="430"/>
        <v xml:space="preserve"> </v>
      </c>
      <c r="BM69" s="147" t="str">
        <f t="shared" si="430"/>
        <v xml:space="preserve"> </v>
      </c>
      <c r="BN69" s="149" t="str">
        <f t="shared" si="430"/>
        <v xml:space="preserve"> </v>
      </c>
      <c r="BO69" s="147" t="str">
        <f t="shared" si="430"/>
        <v xml:space="preserve"> </v>
      </c>
      <c r="BP69" s="147" t="str">
        <f t="shared" si="430"/>
        <v xml:space="preserve"> </v>
      </c>
      <c r="BQ69" s="147" t="str">
        <f t="shared" si="430"/>
        <v xml:space="preserve"> </v>
      </c>
      <c r="BR69" s="147" t="str">
        <f t="shared" si="430"/>
        <v xml:space="preserve"> </v>
      </c>
      <c r="BS69" s="149" t="str">
        <f t="shared" si="430"/>
        <v xml:space="preserve"> </v>
      </c>
      <c r="BT69" s="147" t="str">
        <f t="shared" si="430"/>
        <v xml:space="preserve"> </v>
      </c>
      <c r="BU69" s="147" t="str">
        <f t="shared" si="430"/>
        <v xml:space="preserve"> </v>
      </c>
      <c r="BV69" s="147" t="str">
        <f t="shared" si="430"/>
        <v xml:space="preserve"> </v>
      </c>
      <c r="BW69" s="147" t="str">
        <f t="shared" si="430"/>
        <v xml:space="preserve"> </v>
      </c>
      <c r="BX69" s="149" t="str">
        <f t="shared" si="430"/>
        <v xml:space="preserve"> </v>
      </c>
      <c r="BY69" s="147" t="str">
        <f t="shared" si="430"/>
        <v xml:space="preserve"> </v>
      </c>
      <c r="BZ69" s="147" t="str">
        <f t="shared" si="430"/>
        <v xml:space="preserve"> </v>
      </c>
      <c r="CA69" s="147" t="str">
        <f t="shared" ref="CA69:DF69" si="431">IF(CA66&lt;&gt;0,ROUND(CA67*100/CA66,1)," ")</f>
        <v xml:space="preserve"> </v>
      </c>
      <c r="CB69" s="147" t="str">
        <f t="shared" si="431"/>
        <v xml:space="preserve"> </v>
      </c>
      <c r="CC69" s="149" t="str">
        <f t="shared" si="431"/>
        <v xml:space="preserve"> </v>
      </c>
      <c r="CD69" s="147" t="str">
        <f t="shared" si="431"/>
        <v xml:space="preserve"> </v>
      </c>
      <c r="CE69" s="147" t="str">
        <f t="shared" si="431"/>
        <v xml:space="preserve"> </v>
      </c>
      <c r="CF69" s="147" t="str">
        <f t="shared" si="431"/>
        <v xml:space="preserve"> </v>
      </c>
      <c r="CG69" s="147" t="str">
        <f t="shared" si="431"/>
        <v xml:space="preserve"> </v>
      </c>
      <c r="CH69" s="149" t="str">
        <f t="shared" si="431"/>
        <v xml:space="preserve"> </v>
      </c>
      <c r="CI69" s="147" t="str">
        <f t="shared" si="431"/>
        <v xml:space="preserve"> </v>
      </c>
      <c r="CJ69" s="147" t="str">
        <f t="shared" si="431"/>
        <v xml:space="preserve"> </v>
      </c>
      <c r="CK69" s="147" t="str">
        <f t="shared" si="431"/>
        <v xml:space="preserve"> </v>
      </c>
      <c r="CL69" s="147" t="str">
        <f t="shared" si="431"/>
        <v xml:space="preserve"> </v>
      </c>
      <c r="CM69" s="149" t="str">
        <f t="shared" si="431"/>
        <v xml:space="preserve"> </v>
      </c>
      <c r="CN69" s="147" t="str">
        <f t="shared" si="431"/>
        <v xml:space="preserve"> </v>
      </c>
      <c r="CO69" s="147" t="str">
        <f t="shared" si="431"/>
        <v xml:space="preserve"> </v>
      </c>
      <c r="CP69" s="147" t="str">
        <f t="shared" si="431"/>
        <v xml:space="preserve"> </v>
      </c>
      <c r="CQ69" s="147" t="str">
        <f t="shared" si="431"/>
        <v xml:space="preserve"> </v>
      </c>
      <c r="CR69" s="149" t="str">
        <f t="shared" si="431"/>
        <v xml:space="preserve"> </v>
      </c>
      <c r="CS69" s="147" t="str">
        <f t="shared" si="431"/>
        <v xml:space="preserve"> </v>
      </c>
      <c r="CT69" s="147" t="str">
        <f t="shared" si="431"/>
        <v xml:space="preserve"> </v>
      </c>
      <c r="CU69" s="147" t="str">
        <f t="shared" si="431"/>
        <v xml:space="preserve"> </v>
      </c>
      <c r="CV69" s="147" t="str">
        <f t="shared" si="431"/>
        <v xml:space="preserve"> </v>
      </c>
      <c r="CW69" s="149" t="str">
        <f t="shared" si="431"/>
        <v xml:space="preserve"> </v>
      </c>
      <c r="CX69" s="147" t="str">
        <f t="shared" si="431"/>
        <v xml:space="preserve"> </v>
      </c>
      <c r="CY69" s="147" t="str">
        <f t="shared" si="431"/>
        <v xml:space="preserve"> </v>
      </c>
      <c r="CZ69" s="147" t="str">
        <f t="shared" si="431"/>
        <v xml:space="preserve"> </v>
      </c>
      <c r="DA69" s="147" t="str">
        <f t="shared" si="431"/>
        <v xml:space="preserve"> </v>
      </c>
      <c r="DB69" s="149" t="str">
        <f t="shared" si="431"/>
        <v xml:space="preserve"> </v>
      </c>
      <c r="DC69" s="147" t="str">
        <f t="shared" si="431"/>
        <v xml:space="preserve"> </v>
      </c>
      <c r="DD69" s="147" t="str">
        <f t="shared" si="431"/>
        <v xml:space="preserve"> </v>
      </c>
      <c r="DE69" s="147" t="str">
        <f t="shared" si="431"/>
        <v xml:space="preserve"> </v>
      </c>
      <c r="DF69" s="147" t="str">
        <f t="shared" si="431"/>
        <v xml:space="preserve"> </v>
      </c>
      <c r="DG69" s="149" t="str">
        <f t="shared" ref="DG69:EL69" si="432">IF(DG66&lt;&gt;0,ROUND(DG67*100/DG66,1)," ")</f>
        <v xml:space="preserve"> </v>
      </c>
      <c r="DH69" s="147" t="str">
        <f t="shared" si="432"/>
        <v xml:space="preserve"> </v>
      </c>
      <c r="DI69" s="147" t="str">
        <f t="shared" si="432"/>
        <v xml:space="preserve"> </v>
      </c>
      <c r="DJ69" s="147" t="str">
        <f t="shared" si="432"/>
        <v xml:space="preserve"> </v>
      </c>
      <c r="DK69" s="147" t="str">
        <f t="shared" si="432"/>
        <v xml:space="preserve"> </v>
      </c>
      <c r="DL69" s="149" t="str">
        <f t="shared" si="432"/>
        <v xml:space="preserve"> </v>
      </c>
      <c r="DM69" s="147" t="str">
        <f t="shared" si="432"/>
        <v xml:space="preserve"> </v>
      </c>
      <c r="DN69" s="147" t="str">
        <f t="shared" si="432"/>
        <v xml:space="preserve"> </v>
      </c>
      <c r="DO69" s="147" t="str">
        <f t="shared" si="432"/>
        <v xml:space="preserve"> </v>
      </c>
      <c r="DP69" s="147" t="str">
        <f t="shared" si="432"/>
        <v xml:space="preserve"> </v>
      </c>
      <c r="DQ69" s="149" t="str">
        <f t="shared" si="432"/>
        <v xml:space="preserve"> </v>
      </c>
      <c r="DR69" s="147" t="str">
        <f t="shared" si="432"/>
        <v xml:space="preserve"> </v>
      </c>
      <c r="DS69" s="147" t="str">
        <f t="shared" si="432"/>
        <v xml:space="preserve"> </v>
      </c>
      <c r="DT69" s="147" t="str">
        <f t="shared" si="432"/>
        <v xml:space="preserve"> </v>
      </c>
      <c r="DU69" s="147" t="str">
        <f t="shared" si="432"/>
        <v xml:space="preserve"> </v>
      </c>
      <c r="DV69" s="149" t="str">
        <f t="shared" si="432"/>
        <v xml:space="preserve"> </v>
      </c>
      <c r="DW69" s="147" t="str">
        <f t="shared" si="432"/>
        <v xml:space="preserve"> </v>
      </c>
      <c r="DX69" s="147" t="str">
        <f t="shared" si="432"/>
        <v xml:space="preserve"> </v>
      </c>
      <c r="DY69" s="147" t="str">
        <f t="shared" si="432"/>
        <v xml:space="preserve"> </v>
      </c>
      <c r="DZ69" s="147" t="str">
        <f t="shared" si="432"/>
        <v xml:space="preserve"> </v>
      </c>
      <c r="EA69" s="149" t="str">
        <f t="shared" si="432"/>
        <v xml:space="preserve"> </v>
      </c>
      <c r="EB69" s="147" t="str">
        <f t="shared" si="432"/>
        <v xml:space="preserve"> </v>
      </c>
      <c r="EC69" s="147" t="str">
        <f t="shared" si="432"/>
        <v xml:space="preserve"> </v>
      </c>
      <c r="ED69" s="147" t="str">
        <f t="shared" si="432"/>
        <v xml:space="preserve"> </v>
      </c>
      <c r="EE69" s="147" t="str">
        <f t="shared" si="432"/>
        <v xml:space="preserve"> </v>
      </c>
      <c r="EF69" s="149" t="str">
        <f t="shared" si="432"/>
        <v xml:space="preserve"> </v>
      </c>
      <c r="EG69" s="147" t="str">
        <f t="shared" si="432"/>
        <v xml:space="preserve"> </v>
      </c>
      <c r="EH69" s="147" t="str">
        <f t="shared" si="432"/>
        <v xml:space="preserve"> </v>
      </c>
      <c r="EI69" s="147" t="str">
        <f t="shared" si="432"/>
        <v xml:space="preserve"> </v>
      </c>
      <c r="EJ69" s="147" t="str">
        <f t="shared" si="432"/>
        <v xml:space="preserve"> </v>
      </c>
      <c r="EK69" s="149" t="str">
        <f t="shared" si="432"/>
        <v xml:space="preserve"> </v>
      </c>
      <c r="EL69" s="147" t="str">
        <f t="shared" si="432"/>
        <v xml:space="preserve"> </v>
      </c>
      <c r="EM69" s="147" t="str">
        <f t="shared" ref="EM69:FR69" si="433">IF(EM66&lt;&gt;0,ROUND(EM67*100/EM66,1)," ")</f>
        <v xml:space="preserve"> </v>
      </c>
      <c r="EN69" s="147" t="str">
        <f t="shared" si="433"/>
        <v xml:space="preserve"> </v>
      </c>
      <c r="EO69" s="147" t="str">
        <f t="shared" si="433"/>
        <v xml:space="preserve"> </v>
      </c>
      <c r="EP69" s="149" t="str">
        <f t="shared" si="433"/>
        <v xml:space="preserve"> </v>
      </c>
      <c r="EQ69" s="147" t="str">
        <f t="shared" si="433"/>
        <v xml:space="preserve"> </v>
      </c>
      <c r="ER69" s="147" t="str">
        <f t="shared" si="433"/>
        <v xml:space="preserve"> </v>
      </c>
      <c r="ES69" s="147" t="str">
        <f t="shared" si="433"/>
        <v xml:space="preserve"> </v>
      </c>
      <c r="ET69" s="147" t="str">
        <f t="shared" si="433"/>
        <v xml:space="preserve"> </v>
      </c>
      <c r="EU69" s="149" t="str">
        <f t="shared" si="433"/>
        <v xml:space="preserve"> </v>
      </c>
      <c r="EV69" s="147" t="str">
        <f t="shared" si="433"/>
        <v xml:space="preserve"> </v>
      </c>
      <c r="EW69" s="147" t="str">
        <f t="shared" si="433"/>
        <v xml:space="preserve"> </v>
      </c>
      <c r="EX69" s="147" t="str">
        <f t="shared" si="433"/>
        <v xml:space="preserve"> </v>
      </c>
      <c r="EY69" s="147" t="str">
        <f t="shared" si="433"/>
        <v xml:space="preserve"> </v>
      </c>
      <c r="EZ69" s="149" t="str">
        <f t="shared" si="433"/>
        <v xml:space="preserve"> </v>
      </c>
      <c r="FA69" s="147" t="str">
        <f t="shared" si="433"/>
        <v xml:space="preserve"> </v>
      </c>
      <c r="FB69" s="147" t="str">
        <f t="shared" si="433"/>
        <v xml:space="preserve"> </v>
      </c>
      <c r="FC69" s="147" t="str">
        <f t="shared" si="433"/>
        <v xml:space="preserve"> </v>
      </c>
      <c r="FD69" s="147" t="str">
        <f t="shared" si="433"/>
        <v xml:space="preserve"> </v>
      </c>
      <c r="FE69" s="149" t="str">
        <f t="shared" si="433"/>
        <v xml:space="preserve"> </v>
      </c>
      <c r="FF69" s="147" t="str">
        <f t="shared" si="433"/>
        <v xml:space="preserve"> </v>
      </c>
      <c r="FG69" s="147" t="str">
        <f t="shared" si="433"/>
        <v xml:space="preserve"> </v>
      </c>
      <c r="FH69" s="147" t="str">
        <f t="shared" si="433"/>
        <v xml:space="preserve"> </v>
      </c>
      <c r="FI69" s="147" t="str">
        <f t="shared" si="433"/>
        <v xml:space="preserve"> </v>
      </c>
      <c r="FJ69" s="149" t="str">
        <f t="shared" si="433"/>
        <v xml:space="preserve"> </v>
      </c>
      <c r="FK69" s="147" t="str">
        <f t="shared" si="433"/>
        <v xml:space="preserve"> </v>
      </c>
      <c r="FL69" s="147" t="str">
        <f t="shared" si="433"/>
        <v xml:space="preserve"> </v>
      </c>
      <c r="FM69" s="147" t="str">
        <f t="shared" si="433"/>
        <v xml:space="preserve"> </v>
      </c>
      <c r="FN69" s="147" t="str">
        <f t="shared" si="433"/>
        <v xml:space="preserve"> </v>
      </c>
      <c r="FO69" s="149" t="str">
        <f t="shared" si="433"/>
        <v xml:space="preserve"> </v>
      </c>
      <c r="FP69" s="147" t="str">
        <f t="shared" si="433"/>
        <v xml:space="preserve"> </v>
      </c>
      <c r="FQ69" s="147" t="str">
        <f t="shared" si="433"/>
        <v xml:space="preserve"> </v>
      </c>
      <c r="FR69" s="147" t="str">
        <f t="shared" si="433"/>
        <v xml:space="preserve"> </v>
      </c>
      <c r="FS69" s="147" t="str">
        <f t="shared" ref="FS69:HC69" si="434">IF(FS66&lt;&gt;0,ROUND(FS67*100/FS66,1)," ")</f>
        <v xml:space="preserve"> </v>
      </c>
      <c r="FT69" s="149" t="str">
        <f t="shared" si="434"/>
        <v xml:space="preserve"> </v>
      </c>
      <c r="FU69" s="147" t="str">
        <f t="shared" si="434"/>
        <v xml:space="preserve"> </v>
      </c>
      <c r="FV69" s="147" t="str">
        <f t="shared" si="434"/>
        <v xml:space="preserve"> </v>
      </c>
      <c r="FW69" s="147" t="str">
        <f t="shared" si="434"/>
        <v xml:space="preserve"> </v>
      </c>
      <c r="FX69" s="147" t="str">
        <f t="shared" si="434"/>
        <v xml:space="preserve"> </v>
      </c>
      <c r="FY69" s="149" t="str">
        <f t="shared" si="434"/>
        <v xml:space="preserve"> </v>
      </c>
      <c r="FZ69" s="147" t="str">
        <f t="shared" si="434"/>
        <v xml:space="preserve"> </v>
      </c>
      <c r="GA69" s="147" t="str">
        <f t="shared" si="434"/>
        <v xml:space="preserve"> </v>
      </c>
      <c r="GB69" s="147" t="str">
        <f t="shared" si="434"/>
        <v xml:space="preserve"> </v>
      </c>
      <c r="GC69" s="147" t="str">
        <f t="shared" si="434"/>
        <v xml:space="preserve"> </v>
      </c>
      <c r="GD69" s="149" t="str">
        <f t="shared" si="434"/>
        <v xml:space="preserve"> </v>
      </c>
      <c r="GE69" s="147" t="str">
        <f t="shared" si="434"/>
        <v xml:space="preserve"> </v>
      </c>
      <c r="GF69" s="147" t="str">
        <f t="shared" si="434"/>
        <v xml:space="preserve"> </v>
      </c>
      <c r="GG69" s="147" t="str">
        <f t="shared" si="434"/>
        <v xml:space="preserve"> </v>
      </c>
      <c r="GH69" s="147" t="str">
        <f t="shared" si="434"/>
        <v xml:space="preserve"> </v>
      </c>
      <c r="GI69" s="149" t="str">
        <f t="shared" si="434"/>
        <v xml:space="preserve"> </v>
      </c>
      <c r="GJ69" s="147" t="str">
        <f t="shared" si="434"/>
        <v xml:space="preserve"> </v>
      </c>
      <c r="GK69" s="147" t="str">
        <f t="shared" si="434"/>
        <v xml:space="preserve"> </v>
      </c>
      <c r="GL69" s="147" t="str">
        <f t="shared" si="434"/>
        <v xml:space="preserve"> </v>
      </c>
      <c r="GM69" s="147" t="str">
        <f t="shared" si="434"/>
        <v xml:space="preserve"> </v>
      </c>
      <c r="GN69" s="149" t="str">
        <f t="shared" si="434"/>
        <v xml:space="preserve"> </v>
      </c>
      <c r="GO69" s="147" t="str">
        <f t="shared" si="434"/>
        <v xml:space="preserve"> </v>
      </c>
      <c r="GP69" s="147" t="str">
        <f t="shared" si="434"/>
        <v xml:space="preserve"> </v>
      </c>
      <c r="GQ69" s="147" t="str">
        <f t="shared" si="434"/>
        <v xml:space="preserve"> </v>
      </c>
      <c r="GR69" s="147" t="str">
        <f t="shared" si="434"/>
        <v xml:space="preserve"> </v>
      </c>
      <c r="GS69" s="149" t="str">
        <f t="shared" si="434"/>
        <v xml:space="preserve"> </v>
      </c>
      <c r="GT69" s="147" t="str">
        <f t="shared" si="434"/>
        <v xml:space="preserve"> </v>
      </c>
      <c r="GU69" s="147" t="str">
        <f t="shared" si="434"/>
        <v xml:space="preserve"> </v>
      </c>
      <c r="GV69" s="147" t="str">
        <f t="shared" si="434"/>
        <v xml:space="preserve"> </v>
      </c>
      <c r="GW69" s="147" t="str">
        <f t="shared" si="434"/>
        <v xml:space="preserve"> </v>
      </c>
      <c r="GX69" s="149" t="str">
        <f t="shared" si="434"/>
        <v xml:space="preserve"> </v>
      </c>
      <c r="GY69" s="147" t="str">
        <f t="shared" si="434"/>
        <v xml:space="preserve"> </v>
      </c>
      <c r="GZ69" s="147" t="str">
        <f t="shared" si="434"/>
        <v xml:space="preserve"> </v>
      </c>
      <c r="HA69" s="147" t="str">
        <f t="shared" si="434"/>
        <v xml:space="preserve"> </v>
      </c>
      <c r="HB69" s="147" t="str">
        <f t="shared" si="434"/>
        <v xml:space="preserve"> </v>
      </c>
      <c r="HC69" s="149" t="str">
        <f t="shared" si="434"/>
        <v xml:space="preserve"> </v>
      </c>
    </row>
    <row r="70" spans="1:211" s="200" customFormat="1" ht="15" customHeight="1">
      <c r="A70" s="58" t="s">
        <v>146</v>
      </c>
      <c r="B70" s="157">
        <f t="shared" ref="B70:E71" si="435">B74+B78</f>
        <v>146496</v>
      </c>
      <c r="C70" s="157">
        <f t="shared" si="435"/>
        <v>233003</v>
      </c>
      <c r="D70" s="157">
        <f t="shared" si="435"/>
        <v>0</v>
      </c>
      <c r="E70" s="157">
        <f t="shared" si="435"/>
        <v>0</v>
      </c>
      <c r="F70" s="198">
        <f>B70+C70+D70+E70</f>
        <v>379499</v>
      </c>
      <c r="G70" s="157">
        <f t="shared" ref="G70:J71" si="436">G74+G78</f>
        <v>146496</v>
      </c>
      <c r="H70" s="157">
        <f t="shared" si="436"/>
        <v>233003</v>
      </c>
      <c r="I70" s="157">
        <f t="shared" si="436"/>
        <v>0</v>
      </c>
      <c r="J70" s="157">
        <f t="shared" si="436"/>
        <v>0</v>
      </c>
      <c r="K70" s="198">
        <f>G70+H70+I70+J70</f>
        <v>379499</v>
      </c>
      <c r="L70" s="157">
        <f t="shared" ref="L70:O71" si="437">L74+L78</f>
        <v>55689</v>
      </c>
      <c r="M70" s="157">
        <f t="shared" si="437"/>
        <v>48286</v>
      </c>
      <c r="N70" s="157">
        <f t="shared" si="437"/>
        <v>0</v>
      </c>
      <c r="O70" s="157">
        <f t="shared" si="437"/>
        <v>0</v>
      </c>
      <c r="P70" s="199">
        <f>L70+M70+N70+O70</f>
        <v>103975</v>
      </c>
      <c r="Q70" s="157">
        <f t="shared" ref="Q70:T71" si="438">Q74+Q78</f>
        <v>14922</v>
      </c>
      <c r="R70" s="157">
        <f t="shared" si="438"/>
        <v>21961</v>
      </c>
      <c r="S70" s="157">
        <f t="shared" si="438"/>
        <v>0</v>
      </c>
      <c r="T70" s="157">
        <f t="shared" si="438"/>
        <v>0</v>
      </c>
      <c r="U70" s="199">
        <f>Q70+R70+S70+T70</f>
        <v>36883</v>
      </c>
      <c r="V70" s="157">
        <f t="shared" ref="V70:Y71" si="439">V74+V78</f>
        <v>14865</v>
      </c>
      <c r="W70" s="157">
        <f t="shared" si="439"/>
        <v>34492</v>
      </c>
      <c r="X70" s="157">
        <f t="shared" si="439"/>
        <v>0</v>
      </c>
      <c r="Y70" s="157">
        <f t="shared" si="439"/>
        <v>0</v>
      </c>
      <c r="Z70" s="199">
        <f>V70+W70+X70+Y70</f>
        <v>49357</v>
      </c>
      <c r="AA70" s="157">
        <f t="shared" ref="AA70:AD71" si="440">AA74+AA78</f>
        <v>22150</v>
      </c>
      <c r="AB70" s="157">
        <f t="shared" si="440"/>
        <v>56750</v>
      </c>
      <c r="AC70" s="157">
        <f t="shared" si="440"/>
        <v>0</v>
      </c>
      <c r="AD70" s="157">
        <f t="shared" si="440"/>
        <v>0</v>
      </c>
      <c r="AE70" s="199">
        <f>AA70+AB70+AC70+AD70</f>
        <v>78900</v>
      </c>
      <c r="AF70" s="157">
        <f t="shared" ref="AF70:AI71" si="441">AF74+AF78</f>
        <v>13330</v>
      </c>
      <c r="AG70" s="157">
        <f t="shared" si="441"/>
        <v>28913</v>
      </c>
      <c r="AH70" s="157">
        <f t="shared" si="441"/>
        <v>0</v>
      </c>
      <c r="AI70" s="157">
        <f t="shared" si="441"/>
        <v>0</v>
      </c>
      <c r="AJ70" s="199">
        <f>AF70+AG70+AH70+AI70</f>
        <v>42243</v>
      </c>
      <c r="AK70" s="157">
        <f t="shared" ref="AK70:AN71" si="442">AK74+AK78</f>
        <v>25540</v>
      </c>
      <c r="AL70" s="157">
        <f t="shared" si="442"/>
        <v>42601</v>
      </c>
      <c r="AM70" s="157">
        <f t="shared" si="442"/>
        <v>0</v>
      </c>
      <c r="AN70" s="157">
        <f t="shared" si="442"/>
        <v>0</v>
      </c>
      <c r="AO70" s="199">
        <f>AK70+AL70+AM70+AN70</f>
        <v>68141</v>
      </c>
      <c r="AP70" s="157">
        <f t="shared" ref="AP70:AS71" si="443">AP74+AP78</f>
        <v>0</v>
      </c>
      <c r="AQ70" s="157">
        <f t="shared" si="443"/>
        <v>0</v>
      </c>
      <c r="AR70" s="157">
        <f t="shared" si="443"/>
        <v>0</v>
      </c>
      <c r="AS70" s="157">
        <f t="shared" si="443"/>
        <v>0</v>
      </c>
      <c r="AT70" s="198">
        <f>AP70+AQ70+AR70+AS70</f>
        <v>0</v>
      </c>
      <c r="AU70" s="157">
        <f t="shared" ref="AU70:AX71" si="444">AU74+AU78</f>
        <v>0</v>
      </c>
      <c r="AV70" s="157">
        <f t="shared" si="444"/>
        <v>0</v>
      </c>
      <c r="AW70" s="157">
        <f t="shared" si="444"/>
        <v>0</v>
      </c>
      <c r="AX70" s="157">
        <f t="shared" si="444"/>
        <v>0</v>
      </c>
      <c r="AY70" s="199">
        <f>AU70+AV70+AW70+AX70</f>
        <v>0</v>
      </c>
      <c r="AZ70" s="157">
        <f t="shared" ref="AZ70:BC71" si="445">AZ74+AZ78</f>
        <v>0</v>
      </c>
      <c r="BA70" s="157">
        <f t="shared" si="445"/>
        <v>0</v>
      </c>
      <c r="BB70" s="157">
        <f t="shared" si="445"/>
        <v>0</v>
      </c>
      <c r="BC70" s="157">
        <f t="shared" si="445"/>
        <v>0</v>
      </c>
      <c r="BD70" s="199">
        <f>AZ70+BA70+BB70+BC70</f>
        <v>0</v>
      </c>
      <c r="BE70" s="157">
        <f t="shared" ref="BE70:BH71" si="446">BE74+BE78</f>
        <v>0</v>
      </c>
      <c r="BF70" s="157">
        <f t="shared" si="446"/>
        <v>0</v>
      </c>
      <c r="BG70" s="157">
        <f t="shared" si="446"/>
        <v>0</v>
      </c>
      <c r="BH70" s="157">
        <f t="shared" si="446"/>
        <v>0</v>
      </c>
      <c r="BI70" s="199">
        <f>BE70+BF70+BG70+BH70</f>
        <v>0</v>
      </c>
      <c r="BJ70" s="157">
        <f t="shared" ref="BJ70:BM71" si="447">BJ74+BJ78</f>
        <v>0</v>
      </c>
      <c r="BK70" s="157">
        <f t="shared" si="447"/>
        <v>0</v>
      </c>
      <c r="BL70" s="157">
        <f t="shared" si="447"/>
        <v>0</v>
      </c>
      <c r="BM70" s="157">
        <f t="shared" si="447"/>
        <v>0</v>
      </c>
      <c r="BN70" s="199">
        <f>BJ70+BK70+BL70+BM70</f>
        <v>0</v>
      </c>
      <c r="BO70" s="157">
        <f t="shared" ref="BO70:BR71" si="448">BO74+BO78</f>
        <v>0</v>
      </c>
      <c r="BP70" s="157">
        <f t="shared" si="448"/>
        <v>0</v>
      </c>
      <c r="BQ70" s="157">
        <f t="shared" si="448"/>
        <v>0</v>
      </c>
      <c r="BR70" s="157">
        <f t="shared" si="448"/>
        <v>0</v>
      </c>
      <c r="BS70" s="199">
        <f>BO70+BP70+BQ70+BR70</f>
        <v>0</v>
      </c>
      <c r="BT70" s="157">
        <f t="shared" ref="BT70:BW71" si="449">BT74+BT78</f>
        <v>0</v>
      </c>
      <c r="BU70" s="157">
        <f t="shared" si="449"/>
        <v>0</v>
      </c>
      <c r="BV70" s="157">
        <f t="shared" si="449"/>
        <v>0</v>
      </c>
      <c r="BW70" s="157">
        <f t="shared" si="449"/>
        <v>0</v>
      </c>
      <c r="BX70" s="199">
        <f>BT70+BU70+BV70+BW70</f>
        <v>0</v>
      </c>
      <c r="BY70" s="157">
        <f t="shared" ref="BY70:CB71" si="450">BY74+BY78</f>
        <v>0</v>
      </c>
      <c r="BZ70" s="157">
        <f t="shared" si="450"/>
        <v>0</v>
      </c>
      <c r="CA70" s="157">
        <f t="shared" si="450"/>
        <v>0</v>
      </c>
      <c r="CB70" s="157">
        <f t="shared" si="450"/>
        <v>0</v>
      </c>
      <c r="CC70" s="199">
        <f>BY70+BZ70+CA70+CB70</f>
        <v>0</v>
      </c>
      <c r="CD70" s="157">
        <f t="shared" ref="CD70:CG71" si="451">CD74+CD78</f>
        <v>0</v>
      </c>
      <c r="CE70" s="157">
        <f t="shared" si="451"/>
        <v>0</v>
      </c>
      <c r="CF70" s="157">
        <f t="shared" si="451"/>
        <v>0</v>
      </c>
      <c r="CG70" s="157">
        <f t="shared" si="451"/>
        <v>0</v>
      </c>
      <c r="CH70" s="199">
        <f>CD70+CE70+CF70+CG70</f>
        <v>0</v>
      </c>
      <c r="CI70" s="157">
        <f t="shared" ref="CI70:CL71" si="452">CI74+CI78</f>
        <v>0</v>
      </c>
      <c r="CJ70" s="157">
        <f t="shared" si="452"/>
        <v>0</v>
      </c>
      <c r="CK70" s="157">
        <f t="shared" si="452"/>
        <v>0</v>
      </c>
      <c r="CL70" s="157">
        <f t="shared" si="452"/>
        <v>0</v>
      </c>
      <c r="CM70" s="199">
        <f>CI70+CJ70+CK70+CL70</f>
        <v>0</v>
      </c>
      <c r="CN70" s="157">
        <f t="shared" ref="CN70:CQ71" si="453">CN74+CN78</f>
        <v>0</v>
      </c>
      <c r="CO70" s="157">
        <f t="shared" si="453"/>
        <v>0</v>
      </c>
      <c r="CP70" s="157">
        <f t="shared" si="453"/>
        <v>0</v>
      </c>
      <c r="CQ70" s="157">
        <f t="shared" si="453"/>
        <v>0</v>
      </c>
      <c r="CR70" s="199">
        <f>CN70+CO70+CP70+CQ70</f>
        <v>0</v>
      </c>
      <c r="CS70" s="157">
        <f t="shared" ref="CS70:CV71" si="454">CS74+CS78</f>
        <v>0</v>
      </c>
      <c r="CT70" s="157">
        <f t="shared" si="454"/>
        <v>0</v>
      </c>
      <c r="CU70" s="157">
        <f t="shared" si="454"/>
        <v>0</v>
      </c>
      <c r="CV70" s="157">
        <f t="shared" si="454"/>
        <v>0</v>
      </c>
      <c r="CW70" s="199">
        <f>CS70+CT70+CU70+CV70</f>
        <v>0</v>
      </c>
      <c r="CX70" s="157">
        <f t="shared" ref="CX70:DA71" si="455">CX74+CX78</f>
        <v>0</v>
      </c>
      <c r="CY70" s="157">
        <f t="shared" si="455"/>
        <v>0</v>
      </c>
      <c r="CZ70" s="157">
        <f t="shared" si="455"/>
        <v>0</v>
      </c>
      <c r="DA70" s="157">
        <f t="shared" si="455"/>
        <v>0</v>
      </c>
      <c r="DB70" s="199">
        <f>CX70+CY70+CZ70+DA70</f>
        <v>0</v>
      </c>
      <c r="DC70" s="157">
        <f t="shared" ref="DC70:DF71" si="456">DC74+DC78</f>
        <v>0</v>
      </c>
      <c r="DD70" s="157">
        <f t="shared" si="456"/>
        <v>0</v>
      </c>
      <c r="DE70" s="157">
        <f t="shared" si="456"/>
        <v>0</v>
      </c>
      <c r="DF70" s="157">
        <f t="shared" si="456"/>
        <v>0</v>
      </c>
      <c r="DG70" s="199">
        <f>DC70+DD70+DE70+DF70</f>
        <v>0</v>
      </c>
      <c r="DH70" s="157">
        <f t="shared" ref="DH70:DK71" si="457">DH74+DH78</f>
        <v>0</v>
      </c>
      <c r="DI70" s="157">
        <f t="shared" si="457"/>
        <v>0</v>
      </c>
      <c r="DJ70" s="157">
        <f t="shared" si="457"/>
        <v>0</v>
      </c>
      <c r="DK70" s="157">
        <f t="shared" si="457"/>
        <v>0</v>
      </c>
      <c r="DL70" s="199">
        <f>DH70+DI70+DJ70+DK70</f>
        <v>0</v>
      </c>
      <c r="DM70" s="157">
        <f t="shared" ref="DM70:DP71" si="458">DM74+DM78</f>
        <v>0</v>
      </c>
      <c r="DN70" s="157">
        <f t="shared" si="458"/>
        <v>0</v>
      </c>
      <c r="DO70" s="157">
        <f t="shared" si="458"/>
        <v>0</v>
      </c>
      <c r="DP70" s="157">
        <f t="shared" si="458"/>
        <v>0</v>
      </c>
      <c r="DQ70" s="199">
        <f>DM70+DN70+DO70+DP70</f>
        <v>0</v>
      </c>
      <c r="DR70" s="157">
        <f t="shared" ref="DR70:DU71" si="459">DR74+DR78</f>
        <v>0</v>
      </c>
      <c r="DS70" s="157">
        <f t="shared" si="459"/>
        <v>0</v>
      </c>
      <c r="DT70" s="157">
        <f t="shared" si="459"/>
        <v>0</v>
      </c>
      <c r="DU70" s="157">
        <f t="shared" si="459"/>
        <v>0</v>
      </c>
      <c r="DV70" s="199">
        <f>DR70+DS70+DT70+DU70</f>
        <v>0</v>
      </c>
      <c r="DW70" s="157">
        <f t="shared" ref="DW70:DZ71" si="460">DW74+DW78</f>
        <v>0</v>
      </c>
      <c r="DX70" s="157">
        <f t="shared" si="460"/>
        <v>0</v>
      </c>
      <c r="DY70" s="157">
        <f t="shared" si="460"/>
        <v>0</v>
      </c>
      <c r="DZ70" s="157">
        <f t="shared" si="460"/>
        <v>0</v>
      </c>
      <c r="EA70" s="199">
        <f>DW70+DX70+DY70+DZ70</f>
        <v>0</v>
      </c>
      <c r="EB70" s="157">
        <f t="shared" ref="EB70:EE71" si="461">EB74+EB78</f>
        <v>0</v>
      </c>
      <c r="EC70" s="157">
        <f t="shared" si="461"/>
        <v>0</v>
      </c>
      <c r="ED70" s="157">
        <f t="shared" si="461"/>
        <v>0</v>
      </c>
      <c r="EE70" s="157">
        <f t="shared" si="461"/>
        <v>0</v>
      </c>
      <c r="EF70" s="199">
        <f>EB70+EC70+ED70+EE70</f>
        <v>0</v>
      </c>
      <c r="EG70" s="157">
        <f t="shared" ref="EG70:EJ71" si="462">EG74+EG78</f>
        <v>0</v>
      </c>
      <c r="EH70" s="157">
        <f t="shared" si="462"/>
        <v>0</v>
      </c>
      <c r="EI70" s="157">
        <f t="shared" si="462"/>
        <v>0</v>
      </c>
      <c r="EJ70" s="157">
        <f t="shared" si="462"/>
        <v>0</v>
      </c>
      <c r="EK70" s="199">
        <f>EG70+EH70+EI70+EJ70</f>
        <v>0</v>
      </c>
      <c r="EL70" s="157">
        <f t="shared" ref="EL70:EO71" si="463">EL74+EL78</f>
        <v>0</v>
      </c>
      <c r="EM70" s="157">
        <f t="shared" si="463"/>
        <v>0</v>
      </c>
      <c r="EN70" s="157">
        <f t="shared" si="463"/>
        <v>0</v>
      </c>
      <c r="EO70" s="157">
        <f t="shared" si="463"/>
        <v>0</v>
      </c>
      <c r="EP70" s="199">
        <f>EL70+EM70+EN70+EO70</f>
        <v>0</v>
      </c>
      <c r="EQ70" s="157">
        <f t="shared" ref="EQ70:ET71" si="464">EQ74+EQ78</f>
        <v>0</v>
      </c>
      <c r="ER70" s="157">
        <f t="shared" si="464"/>
        <v>0</v>
      </c>
      <c r="ES70" s="157">
        <f t="shared" si="464"/>
        <v>0</v>
      </c>
      <c r="ET70" s="157">
        <f t="shared" si="464"/>
        <v>0</v>
      </c>
      <c r="EU70" s="199">
        <f>EQ70+ER70+ES70+ET70</f>
        <v>0</v>
      </c>
      <c r="EV70" s="157">
        <f t="shared" ref="EV70:EY71" si="465">EV74+EV78</f>
        <v>0</v>
      </c>
      <c r="EW70" s="157">
        <f t="shared" si="465"/>
        <v>0</v>
      </c>
      <c r="EX70" s="157">
        <f t="shared" si="465"/>
        <v>0</v>
      </c>
      <c r="EY70" s="157">
        <f t="shared" si="465"/>
        <v>0</v>
      </c>
      <c r="EZ70" s="199">
        <f>EV70+EW70+EX70+EY70</f>
        <v>0</v>
      </c>
      <c r="FA70" s="157">
        <f t="shared" ref="FA70:FD71" si="466">FA74+FA78</f>
        <v>0</v>
      </c>
      <c r="FB70" s="157">
        <f t="shared" si="466"/>
        <v>0</v>
      </c>
      <c r="FC70" s="157">
        <f t="shared" si="466"/>
        <v>0</v>
      </c>
      <c r="FD70" s="157">
        <f t="shared" si="466"/>
        <v>0</v>
      </c>
      <c r="FE70" s="199">
        <f>FA70+FB70+FC70+FD70</f>
        <v>0</v>
      </c>
      <c r="FF70" s="157">
        <f t="shared" ref="FF70:FI71" si="467">FF74+FF78</f>
        <v>0</v>
      </c>
      <c r="FG70" s="157">
        <f t="shared" si="467"/>
        <v>0</v>
      </c>
      <c r="FH70" s="157">
        <f t="shared" si="467"/>
        <v>0</v>
      </c>
      <c r="FI70" s="157">
        <f t="shared" si="467"/>
        <v>0</v>
      </c>
      <c r="FJ70" s="199">
        <f>FF70+FG70+FH70+FI70</f>
        <v>0</v>
      </c>
      <c r="FK70" s="157">
        <f t="shared" ref="FK70:FN71" si="468">FK74+FK78</f>
        <v>0</v>
      </c>
      <c r="FL70" s="157">
        <f t="shared" si="468"/>
        <v>0</v>
      </c>
      <c r="FM70" s="157">
        <f t="shared" si="468"/>
        <v>0</v>
      </c>
      <c r="FN70" s="157">
        <f t="shared" si="468"/>
        <v>0</v>
      </c>
      <c r="FO70" s="199">
        <f>FK70+FL70+FM70+FN70</f>
        <v>0</v>
      </c>
      <c r="FP70" s="157">
        <f t="shared" ref="FP70:FS71" si="469">FP74+FP78</f>
        <v>0</v>
      </c>
      <c r="FQ70" s="157">
        <f t="shared" si="469"/>
        <v>0</v>
      </c>
      <c r="FR70" s="157">
        <f t="shared" si="469"/>
        <v>0</v>
      </c>
      <c r="FS70" s="157">
        <f t="shared" si="469"/>
        <v>0</v>
      </c>
      <c r="FT70" s="199">
        <f>FP70+FQ70+FR70+FS70</f>
        <v>0</v>
      </c>
      <c r="FU70" s="157">
        <f t="shared" ref="FU70:FX71" si="470">FU74+FU78</f>
        <v>0</v>
      </c>
      <c r="FV70" s="157">
        <f t="shared" si="470"/>
        <v>0</v>
      </c>
      <c r="FW70" s="157">
        <f t="shared" si="470"/>
        <v>0</v>
      </c>
      <c r="FX70" s="157">
        <f t="shared" si="470"/>
        <v>0</v>
      </c>
      <c r="FY70" s="199">
        <f>FU70+FV70+FW70+FX70</f>
        <v>0</v>
      </c>
      <c r="FZ70" s="157">
        <f t="shared" ref="FZ70:GC71" si="471">FZ74+FZ78</f>
        <v>0</v>
      </c>
      <c r="GA70" s="157">
        <f t="shared" si="471"/>
        <v>0</v>
      </c>
      <c r="GB70" s="157">
        <f t="shared" si="471"/>
        <v>0</v>
      </c>
      <c r="GC70" s="157">
        <f t="shared" si="471"/>
        <v>0</v>
      </c>
      <c r="GD70" s="199">
        <f>FZ70+GA70+GB70+GC70</f>
        <v>0</v>
      </c>
      <c r="GE70" s="157">
        <f t="shared" ref="GE70:GH71" si="472">GE74+GE78</f>
        <v>0</v>
      </c>
      <c r="GF70" s="157">
        <f t="shared" si="472"/>
        <v>0</v>
      </c>
      <c r="GG70" s="157">
        <f t="shared" si="472"/>
        <v>0</v>
      </c>
      <c r="GH70" s="157">
        <f t="shared" si="472"/>
        <v>0</v>
      </c>
      <c r="GI70" s="199">
        <f>GE70+GF70+GG70+GH70</f>
        <v>0</v>
      </c>
      <c r="GJ70" s="157">
        <f t="shared" ref="GJ70:GM71" si="473">GJ74+GJ78</f>
        <v>0</v>
      </c>
      <c r="GK70" s="157">
        <f t="shared" si="473"/>
        <v>0</v>
      </c>
      <c r="GL70" s="157">
        <f t="shared" si="473"/>
        <v>0</v>
      </c>
      <c r="GM70" s="157">
        <f t="shared" si="473"/>
        <v>0</v>
      </c>
      <c r="GN70" s="199">
        <f>GJ70+GK70+GL70+GM70</f>
        <v>0</v>
      </c>
      <c r="GO70" s="157">
        <f t="shared" ref="GO70:GR71" si="474">GO74+GO78</f>
        <v>0</v>
      </c>
      <c r="GP70" s="157">
        <f t="shared" si="474"/>
        <v>0</v>
      </c>
      <c r="GQ70" s="157">
        <f t="shared" si="474"/>
        <v>0</v>
      </c>
      <c r="GR70" s="157">
        <f t="shared" si="474"/>
        <v>0</v>
      </c>
      <c r="GS70" s="199">
        <f>GO70+GP70+GQ70+GR70</f>
        <v>0</v>
      </c>
      <c r="GT70" s="157">
        <f t="shared" ref="GT70:GW71" si="475">GT74+GT78</f>
        <v>0</v>
      </c>
      <c r="GU70" s="157">
        <f t="shared" si="475"/>
        <v>0</v>
      </c>
      <c r="GV70" s="157">
        <f t="shared" si="475"/>
        <v>0</v>
      </c>
      <c r="GW70" s="157">
        <f t="shared" si="475"/>
        <v>0</v>
      </c>
      <c r="GX70" s="199">
        <f>GT70+GU70+GV70+GW70</f>
        <v>0</v>
      </c>
      <c r="GY70" s="157">
        <f t="shared" ref="GY70:HB71" si="476">GY74+GY78</f>
        <v>0</v>
      </c>
      <c r="GZ70" s="157">
        <f t="shared" si="476"/>
        <v>0</v>
      </c>
      <c r="HA70" s="157">
        <f t="shared" si="476"/>
        <v>0</v>
      </c>
      <c r="HB70" s="157">
        <f t="shared" si="476"/>
        <v>0</v>
      </c>
      <c r="HC70" s="199">
        <f>GY70+GZ70+HA70+HB70</f>
        <v>0</v>
      </c>
    </row>
    <row r="71" spans="1:211" s="200" customFormat="1" ht="15" customHeight="1">
      <c r="A71" s="64" t="s">
        <v>110</v>
      </c>
      <c r="B71" s="161">
        <f t="shared" si="435"/>
        <v>0</v>
      </c>
      <c r="C71" s="161" t="e">
        <f t="shared" si="435"/>
        <v>#REF!</v>
      </c>
      <c r="D71" s="161">
        <f t="shared" si="435"/>
        <v>0</v>
      </c>
      <c r="E71" s="161">
        <f t="shared" si="435"/>
        <v>0</v>
      </c>
      <c r="F71" s="162" t="e">
        <f>B71+C71+D71+E71</f>
        <v>#REF!</v>
      </c>
      <c r="G71" s="161">
        <f t="shared" si="436"/>
        <v>0</v>
      </c>
      <c r="H71" s="161" t="e">
        <f t="shared" si="436"/>
        <v>#REF!</v>
      </c>
      <c r="I71" s="161">
        <f t="shared" si="436"/>
        <v>0</v>
      </c>
      <c r="J71" s="161">
        <f t="shared" si="436"/>
        <v>0</v>
      </c>
      <c r="K71" s="162" t="e">
        <f>G71+H71+I71+J71</f>
        <v>#REF!</v>
      </c>
      <c r="L71" s="161">
        <f t="shared" si="437"/>
        <v>0</v>
      </c>
      <c r="M71" s="161" t="e">
        <f t="shared" si="437"/>
        <v>#REF!</v>
      </c>
      <c r="N71" s="161">
        <f t="shared" si="437"/>
        <v>0</v>
      </c>
      <c r="O71" s="161">
        <f t="shared" si="437"/>
        <v>0</v>
      </c>
      <c r="P71" s="163" t="e">
        <f>L71+M71+N71+O71</f>
        <v>#REF!</v>
      </c>
      <c r="Q71" s="161">
        <f t="shared" si="438"/>
        <v>0</v>
      </c>
      <c r="R71" s="161" t="e">
        <f t="shared" si="438"/>
        <v>#REF!</v>
      </c>
      <c r="S71" s="161">
        <f t="shared" si="438"/>
        <v>0</v>
      </c>
      <c r="T71" s="161">
        <f t="shared" si="438"/>
        <v>0</v>
      </c>
      <c r="U71" s="163" t="e">
        <f>Q71+R71+S71+T71</f>
        <v>#REF!</v>
      </c>
      <c r="V71" s="161">
        <f t="shared" si="439"/>
        <v>0</v>
      </c>
      <c r="W71" s="161" t="e">
        <f t="shared" si="439"/>
        <v>#REF!</v>
      </c>
      <c r="X71" s="161">
        <f t="shared" si="439"/>
        <v>0</v>
      </c>
      <c r="Y71" s="161">
        <f t="shared" si="439"/>
        <v>0</v>
      </c>
      <c r="Z71" s="163" t="e">
        <f>V71+W71+X71+Y71</f>
        <v>#REF!</v>
      </c>
      <c r="AA71" s="161">
        <f t="shared" si="440"/>
        <v>0</v>
      </c>
      <c r="AB71" s="161" t="e">
        <f t="shared" si="440"/>
        <v>#REF!</v>
      </c>
      <c r="AC71" s="161">
        <f t="shared" si="440"/>
        <v>0</v>
      </c>
      <c r="AD71" s="161">
        <f t="shared" si="440"/>
        <v>0</v>
      </c>
      <c r="AE71" s="163" t="e">
        <f>AA71+AB71+AC71+AD71</f>
        <v>#REF!</v>
      </c>
      <c r="AF71" s="161">
        <f t="shared" si="441"/>
        <v>0</v>
      </c>
      <c r="AG71" s="161" t="e">
        <f t="shared" si="441"/>
        <v>#REF!</v>
      </c>
      <c r="AH71" s="161">
        <f t="shared" si="441"/>
        <v>0</v>
      </c>
      <c r="AI71" s="161">
        <f t="shared" si="441"/>
        <v>0</v>
      </c>
      <c r="AJ71" s="163" t="e">
        <f>AF71+AG71+AH71+AI71</f>
        <v>#REF!</v>
      </c>
      <c r="AK71" s="161">
        <f t="shared" si="442"/>
        <v>0</v>
      </c>
      <c r="AL71" s="161" t="e">
        <f t="shared" si="442"/>
        <v>#REF!</v>
      </c>
      <c r="AM71" s="161">
        <f t="shared" si="442"/>
        <v>0</v>
      </c>
      <c r="AN71" s="161">
        <f t="shared" si="442"/>
        <v>0</v>
      </c>
      <c r="AO71" s="163" t="e">
        <f>AK71+AL71+AM71+AN71</f>
        <v>#REF!</v>
      </c>
      <c r="AP71" s="161">
        <f t="shared" si="443"/>
        <v>0</v>
      </c>
      <c r="AQ71" s="161">
        <f t="shared" si="443"/>
        <v>0</v>
      </c>
      <c r="AR71" s="161">
        <f t="shared" si="443"/>
        <v>0</v>
      </c>
      <c r="AS71" s="161">
        <f t="shared" si="443"/>
        <v>0</v>
      </c>
      <c r="AT71" s="162">
        <f>AP71+AQ71+AR71+AS71</f>
        <v>0</v>
      </c>
      <c r="AU71" s="161">
        <f t="shared" si="444"/>
        <v>0</v>
      </c>
      <c r="AV71" s="161">
        <f t="shared" si="444"/>
        <v>0</v>
      </c>
      <c r="AW71" s="161">
        <f t="shared" si="444"/>
        <v>0</v>
      </c>
      <c r="AX71" s="161">
        <f t="shared" si="444"/>
        <v>0</v>
      </c>
      <c r="AY71" s="163">
        <f>AU71+AV71+AW71+AX71</f>
        <v>0</v>
      </c>
      <c r="AZ71" s="161">
        <f t="shared" si="445"/>
        <v>0</v>
      </c>
      <c r="BA71" s="161">
        <f t="shared" si="445"/>
        <v>0</v>
      </c>
      <c r="BB71" s="161">
        <f t="shared" si="445"/>
        <v>0</v>
      </c>
      <c r="BC71" s="161">
        <f t="shared" si="445"/>
        <v>0</v>
      </c>
      <c r="BD71" s="163">
        <f>AZ71+BA71+BB71+BC71</f>
        <v>0</v>
      </c>
      <c r="BE71" s="161">
        <f t="shared" si="446"/>
        <v>0</v>
      </c>
      <c r="BF71" s="161">
        <f t="shared" si="446"/>
        <v>0</v>
      </c>
      <c r="BG71" s="161">
        <f t="shared" si="446"/>
        <v>0</v>
      </c>
      <c r="BH71" s="161">
        <f t="shared" si="446"/>
        <v>0</v>
      </c>
      <c r="BI71" s="163">
        <f>BE71+BF71+BG71+BH71</f>
        <v>0</v>
      </c>
      <c r="BJ71" s="161">
        <f t="shared" si="447"/>
        <v>0</v>
      </c>
      <c r="BK71" s="161">
        <f t="shared" si="447"/>
        <v>0</v>
      </c>
      <c r="BL71" s="161">
        <f t="shared" si="447"/>
        <v>0</v>
      </c>
      <c r="BM71" s="161">
        <f t="shared" si="447"/>
        <v>0</v>
      </c>
      <c r="BN71" s="163">
        <f>BJ71+BK71+BL71+BM71</f>
        <v>0</v>
      </c>
      <c r="BO71" s="161">
        <f t="shared" si="448"/>
        <v>0</v>
      </c>
      <c r="BP71" s="161">
        <f t="shared" si="448"/>
        <v>0</v>
      </c>
      <c r="BQ71" s="161">
        <f t="shared" si="448"/>
        <v>0</v>
      </c>
      <c r="BR71" s="161">
        <f t="shared" si="448"/>
        <v>0</v>
      </c>
      <c r="BS71" s="163">
        <f>BO71+BP71+BQ71+BR71</f>
        <v>0</v>
      </c>
      <c r="BT71" s="161">
        <f t="shared" si="449"/>
        <v>0</v>
      </c>
      <c r="BU71" s="161">
        <f t="shared" si="449"/>
        <v>0</v>
      </c>
      <c r="BV71" s="161">
        <f t="shared" si="449"/>
        <v>0</v>
      </c>
      <c r="BW71" s="161">
        <f t="shared" si="449"/>
        <v>0</v>
      </c>
      <c r="BX71" s="163">
        <f>BT71+BU71+BV71+BW71</f>
        <v>0</v>
      </c>
      <c r="BY71" s="161">
        <f t="shared" si="450"/>
        <v>0</v>
      </c>
      <c r="BZ71" s="161">
        <f t="shared" si="450"/>
        <v>0</v>
      </c>
      <c r="CA71" s="161">
        <f t="shared" si="450"/>
        <v>0</v>
      </c>
      <c r="CB71" s="161">
        <f t="shared" si="450"/>
        <v>0</v>
      </c>
      <c r="CC71" s="163">
        <f>BY71+BZ71+CA71+CB71</f>
        <v>0</v>
      </c>
      <c r="CD71" s="161">
        <f t="shared" si="451"/>
        <v>0</v>
      </c>
      <c r="CE71" s="161">
        <f t="shared" si="451"/>
        <v>0</v>
      </c>
      <c r="CF71" s="161">
        <f t="shared" si="451"/>
        <v>0</v>
      </c>
      <c r="CG71" s="161">
        <f t="shared" si="451"/>
        <v>0</v>
      </c>
      <c r="CH71" s="163">
        <f>CD71+CE71+CF71+CG71</f>
        <v>0</v>
      </c>
      <c r="CI71" s="161">
        <f t="shared" si="452"/>
        <v>0</v>
      </c>
      <c r="CJ71" s="161">
        <f t="shared" si="452"/>
        <v>0</v>
      </c>
      <c r="CK71" s="161">
        <f t="shared" si="452"/>
        <v>0</v>
      </c>
      <c r="CL71" s="161">
        <f t="shared" si="452"/>
        <v>0</v>
      </c>
      <c r="CM71" s="163">
        <f>CI71+CJ71+CK71+CL71</f>
        <v>0</v>
      </c>
      <c r="CN71" s="161">
        <f t="shared" si="453"/>
        <v>0</v>
      </c>
      <c r="CO71" s="161">
        <f t="shared" si="453"/>
        <v>0</v>
      </c>
      <c r="CP71" s="161">
        <f t="shared" si="453"/>
        <v>0</v>
      </c>
      <c r="CQ71" s="161">
        <f t="shared" si="453"/>
        <v>0</v>
      </c>
      <c r="CR71" s="163">
        <f>CN71+CO71+CP71+CQ71</f>
        <v>0</v>
      </c>
      <c r="CS71" s="161">
        <f t="shared" si="454"/>
        <v>0</v>
      </c>
      <c r="CT71" s="161">
        <f t="shared" si="454"/>
        <v>0</v>
      </c>
      <c r="CU71" s="161">
        <f t="shared" si="454"/>
        <v>0</v>
      </c>
      <c r="CV71" s="161">
        <f t="shared" si="454"/>
        <v>0</v>
      </c>
      <c r="CW71" s="163">
        <f>CS71+CT71+CU71+CV71</f>
        <v>0</v>
      </c>
      <c r="CX71" s="161">
        <f t="shared" si="455"/>
        <v>0</v>
      </c>
      <c r="CY71" s="161">
        <f t="shared" si="455"/>
        <v>0</v>
      </c>
      <c r="CZ71" s="161">
        <f t="shared" si="455"/>
        <v>0</v>
      </c>
      <c r="DA71" s="161">
        <f t="shared" si="455"/>
        <v>0</v>
      </c>
      <c r="DB71" s="163">
        <f>CX71+CY71+CZ71+DA71</f>
        <v>0</v>
      </c>
      <c r="DC71" s="161">
        <f t="shared" si="456"/>
        <v>0</v>
      </c>
      <c r="DD71" s="161">
        <f t="shared" si="456"/>
        <v>0</v>
      </c>
      <c r="DE71" s="161">
        <f t="shared" si="456"/>
        <v>0</v>
      </c>
      <c r="DF71" s="161">
        <f t="shared" si="456"/>
        <v>0</v>
      </c>
      <c r="DG71" s="163">
        <f>DC71+DD71+DE71+DF71</f>
        <v>0</v>
      </c>
      <c r="DH71" s="161">
        <f t="shared" si="457"/>
        <v>0</v>
      </c>
      <c r="DI71" s="161">
        <f t="shared" si="457"/>
        <v>0</v>
      </c>
      <c r="DJ71" s="161">
        <f t="shared" si="457"/>
        <v>0</v>
      </c>
      <c r="DK71" s="161">
        <f t="shared" si="457"/>
        <v>0</v>
      </c>
      <c r="DL71" s="163">
        <f>DH71+DI71+DJ71+DK71</f>
        <v>0</v>
      </c>
      <c r="DM71" s="161">
        <f t="shared" si="458"/>
        <v>0</v>
      </c>
      <c r="DN71" s="161">
        <f t="shared" si="458"/>
        <v>0</v>
      </c>
      <c r="DO71" s="161">
        <f t="shared" si="458"/>
        <v>0</v>
      </c>
      <c r="DP71" s="161">
        <f t="shared" si="458"/>
        <v>0</v>
      </c>
      <c r="DQ71" s="163">
        <f>DM71+DN71+DO71+DP71</f>
        <v>0</v>
      </c>
      <c r="DR71" s="161">
        <f t="shared" si="459"/>
        <v>0</v>
      </c>
      <c r="DS71" s="161">
        <f t="shared" si="459"/>
        <v>0</v>
      </c>
      <c r="DT71" s="161">
        <f t="shared" si="459"/>
        <v>0</v>
      </c>
      <c r="DU71" s="161">
        <f t="shared" si="459"/>
        <v>0</v>
      </c>
      <c r="DV71" s="163">
        <f>DR71+DS71+DT71+DU71</f>
        <v>0</v>
      </c>
      <c r="DW71" s="161">
        <f t="shared" si="460"/>
        <v>0</v>
      </c>
      <c r="DX71" s="161">
        <f t="shared" si="460"/>
        <v>0</v>
      </c>
      <c r="DY71" s="161">
        <f t="shared" si="460"/>
        <v>0</v>
      </c>
      <c r="DZ71" s="161">
        <f t="shared" si="460"/>
        <v>0</v>
      </c>
      <c r="EA71" s="163">
        <f>DW71+DX71+DY71+DZ71</f>
        <v>0</v>
      </c>
      <c r="EB71" s="161">
        <f t="shared" si="461"/>
        <v>0</v>
      </c>
      <c r="EC71" s="161">
        <f t="shared" si="461"/>
        <v>0</v>
      </c>
      <c r="ED71" s="161">
        <f t="shared" si="461"/>
        <v>0</v>
      </c>
      <c r="EE71" s="161">
        <f t="shared" si="461"/>
        <v>0</v>
      </c>
      <c r="EF71" s="163">
        <f>EB71+EC71+ED71+EE71</f>
        <v>0</v>
      </c>
      <c r="EG71" s="161">
        <f t="shared" si="462"/>
        <v>0</v>
      </c>
      <c r="EH71" s="161">
        <f t="shared" si="462"/>
        <v>0</v>
      </c>
      <c r="EI71" s="161">
        <f t="shared" si="462"/>
        <v>0</v>
      </c>
      <c r="EJ71" s="161">
        <f t="shared" si="462"/>
        <v>0</v>
      </c>
      <c r="EK71" s="163">
        <f>EG71+EH71+EI71+EJ71</f>
        <v>0</v>
      </c>
      <c r="EL71" s="161">
        <f t="shared" si="463"/>
        <v>0</v>
      </c>
      <c r="EM71" s="161">
        <f t="shared" si="463"/>
        <v>0</v>
      </c>
      <c r="EN71" s="161">
        <f t="shared" si="463"/>
        <v>0</v>
      </c>
      <c r="EO71" s="161">
        <f t="shared" si="463"/>
        <v>0</v>
      </c>
      <c r="EP71" s="163">
        <f>EL71+EM71+EN71+EO71</f>
        <v>0</v>
      </c>
      <c r="EQ71" s="161">
        <f t="shared" si="464"/>
        <v>0</v>
      </c>
      <c r="ER71" s="161">
        <f t="shared" si="464"/>
        <v>0</v>
      </c>
      <c r="ES71" s="161">
        <f t="shared" si="464"/>
        <v>0</v>
      </c>
      <c r="ET71" s="161">
        <f t="shared" si="464"/>
        <v>0</v>
      </c>
      <c r="EU71" s="163">
        <f>EQ71+ER71+ES71+ET71</f>
        <v>0</v>
      </c>
      <c r="EV71" s="161">
        <f t="shared" si="465"/>
        <v>0</v>
      </c>
      <c r="EW71" s="161">
        <f t="shared" si="465"/>
        <v>0</v>
      </c>
      <c r="EX71" s="161">
        <f t="shared" si="465"/>
        <v>0</v>
      </c>
      <c r="EY71" s="161">
        <f t="shared" si="465"/>
        <v>0</v>
      </c>
      <c r="EZ71" s="163">
        <f>EV71+EW71+EX71+EY71</f>
        <v>0</v>
      </c>
      <c r="FA71" s="161">
        <f t="shared" si="466"/>
        <v>0</v>
      </c>
      <c r="FB71" s="161">
        <f t="shared" si="466"/>
        <v>0</v>
      </c>
      <c r="FC71" s="161">
        <f t="shared" si="466"/>
        <v>0</v>
      </c>
      <c r="FD71" s="161">
        <f t="shared" si="466"/>
        <v>0</v>
      </c>
      <c r="FE71" s="163">
        <f>FA71+FB71+FC71+FD71</f>
        <v>0</v>
      </c>
      <c r="FF71" s="161">
        <f t="shared" si="467"/>
        <v>0</v>
      </c>
      <c r="FG71" s="161">
        <f t="shared" si="467"/>
        <v>0</v>
      </c>
      <c r="FH71" s="161">
        <f t="shared" si="467"/>
        <v>0</v>
      </c>
      <c r="FI71" s="161">
        <f t="shared" si="467"/>
        <v>0</v>
      </c>
      <c r="FJ71" s="163">
        <f>FF71+FG71+FH71+FI71</f>
        <v>0</v>
      </c>
      <c r="FK71" s="161">
        <f t="shared" si="468"/>
        <v>0</v>
      </c>
      <c r="FL71" s="161">
        <f t="shared" si="468"/>
        <v>0</v>
      </c>
      <c r="FM71" s="161">
        <f t="shared" si="468"/>
        <v>0</v>
      </c>
      <c r="FN71" s="161">
        <f t="shared" si="468"/>
        <v>0</v>
      </c>
      <c r="FO71" s="163">
        <f>FK71+FL71+FM71+FN71</f>
        <v>0</v>
      </c>
      <c r="FP71" s="161">
        <f t="shared" si="469"/>
        <v>0</v>
      </c>
      <c r="FQ71" s="161">
        <f t="shared" si="469"/>
        <v>0</v>
      </c>
      <c r="FR71" s="161">
        <f t="shared" si="469"/>
        <v>0</v>
      </c>
      <c r="FS71" s="161">
        <f t="shared" si="469"/>
        <v>0</v>
      </c>
      <c r="FT71" s="163">
        <f>FP71+FQ71+FR71+FS71</f>
        <v>0</v>
      </c>
      <c r="FU71" s="161">
        <f t="shared" si="470"/>
        <v>0</v>
      </c>
      <c r="FV71" s="161">
        <f t="shared" si="470"/>
        <v>0</v>
      </c>
      <c r="FW71" s="161">
        <f t="shared" si="470"/>
        <v>0</v>
      </c>
      <c r="FX71" s="161">
        <f t="shared" si="470"/>
        <v>0</v>
      </c>
      <c r="FY71" s="163">
        <f>FU71+FV71+FW71+FX71</f>
        <v>0</v>
      </c>
      <c r="FZ71" s="161">
        <f t="shared" si="471"/>
        <v>0</v>
      </c>
      <c r="GA71" s="161">
        <f t="shared" si="471"/>
        <v>0</v>
      </c>
      <c r="GB71" s="161">
        <f t="shared" si="471"/>
        <v>0</v>
      </c>
      <c r="GC71" s="161">
        <f t="shared" si="471"/>
        <v>0</v>
      </c>
      <c r="GD71" s="163">
        <f>FZ71+GA71+GB71+GC71</f>
        <v>0</v>
      </c>
      <c r="GE71" s="161">
        <f t="shared" si="472"/>
        <v>0</v>
      </c>
      <c r="GF71" s="161">
        <f t="shared" si="472"/>
        <v>0</v>
      </c>
      <c r="GG71" s="161">
        <f t="shared" si="472"/>
        <v>0</v>
      </c>
      <c r="GH71" s="161">
        <f t="shared" si="472"/>
        <v>0</v>
      </c>
      <c r="GI71" s="163">
        <f>GE71+GF71+GG71+GH71</f>
        <v>0</v>
      </c>
      <c r="GJ71" s="161">
        <f t="shared" si="473"/>
        <v>0</v>
      </c>
      <c r="GK71" s="161">
        <f t="shared" si="473"/>
        <v>0</v>
      </c>
      <c r="GL71" s="161">
        <f t="shared" si="473"/>
        <v>0</v>
      </c>
      <c r="GM71" s="161">
        <f t="shared" si="473"/>
        <v>0</v>
      </c>
      <c r="GN71" s="163">
        <f>GJ71+GK71+GL71+GM71</f>
        <v>0</v>
      </c>
      <c r="GO71" s="161">
        <f t="shared" si="474"/>
        <v>0</v>
      </c>
      <c r="GP71" s="161">
        <f t="shared" si="474"/>
        <v>0</v>
      </c>
      <c r="GQ71" s="161">
        <f t="shared" si="474"/>
        <v>0</v>
      </c>
      <c r="GR71" s="161">
        <f t="shared" si="474"/>
        <v>0</v>
      </c>
      <c r="GS71" s="163">
        <f>GO71+GP71+GQ71+GR71</f>
        <v>0</v>
      </c>
      <c r="GT71" s="161">
        <f t="shared" si="475"/>
        <v>0</v>
      </c>
      <c r="GU71" s="161">
        <f t="shared" si="475"/>
        <v>0</v>
      </c>
      <c r="GV71" s="161">
        <f t="shared" si="475"/>
        <v>0</v>
      </c>
      <c r="GW71" s="161">
        <f t="shared" si="475"/>
        <v>0</v>
      </c>
      <c r="GX71" s="163">
        <f>GT71+GU71+GV71+GW71</f>
        <v>0</v>
      </c>
      <c r="GY71" s="161">
        <f t="shared" si="476"/>
        <v>0</v>
      </c>
      <c r="GZ71" s="161">
        <f t="shared" si="476"/>
        <v>0</v>
      </c>
      <c r="HA71" s="161">
        <f t="shared" si="476"/>
        <v>0</v>
      </c>
      <c r="HB71" s="161">
        <f t="shared" si="476"/>
        <v>0</v>
      </c>
      <c r="HC71" s="163">
        <f>GY71+GZ71+HA71+HB71</f>
        <v>0</v>
      </c>
    </row>
    <row r="72" spans="1:211" s="200" customFormat="1" ht="15" customHeight="1">
      <c r="A72" s="126" t="s">
        <v>129</v>
      </c>
      <c r="B72" s="210">
        <f t="shared" ref="B72:AT72" si="477">IF(B71&gt;B70,"+"&amp;(B71-B70),B71-B70)</f>
        <v>-146496</v>
      </c>
      <c r="C72" s="210" t="e">
        <f t="shared" si="477"/>
        <v>#REF!</v>
      </c>
      <c r="D72" s="210">
        <f t="shared" si="477"/>
        <v>0</v>
      </c>
      <c r="E72" s="210">
        <f t="shared" si="477"/>
        <v>0</v>
      </c>
      <c r="F72" s="208" t="e">
        <f t="shared" si="477"/>
        <v>#REF!</v>
      </c>
      <c r="G72" s="210">
        <f t="shared" si="477"/>
        <v>-146496</v>
      </c>
      <c r="H72" s="210" t="e">
        <f t="shared" si="477"/>
        <v>#REF!</v>
      </c>
      <c r="I72" s="210">
        <f t="shared" si="477"/>
        <v>0</v>
      </c>
      <c r="J72" s="210">
        <f t="shared" si="477"/>
        <v>0</v>
      </c>
      <c r="K72" s="208" t="e">
        <f t="shared" si="477"/>
        <v>#REF!</v>
      </c>
      <c r="L72" s="210">
        <f t="shared" si="477"/>
        <v>-55689</v>
      </c>
      <c r="M72" s="210" t="e">
        <f t="shared" si="477"/>
        <v>#REF!</v>
      </c>
      <c r="N72" s="210">
        <f t="shared" si="477"/>
        <v>0</v>
      </c>
      <c r="O72" s="210">
        <f t="shared" si="477"/>
        <v>0</v>
      </c>
      <c r="P72" s="209" t="e">
        <f t="shared" si="477"/>
        <v>#REF!</v>
      </c>
      <c r="Q72" s="210">
        <f t="shared" si="477"/>
        <v>-14922</v>
      </c>
      <c r="R72" s="210" t="e">
        <f t="shared" si="477"/>
        <v>#REF!</v>
      </c>
      <c r="S72" s="210">
        <f t="shared" si="477"/>
        <v>0</v>
      </c>
      <c r="T72" s="210">
        <f t="shared" si="477"/>
        <v>0</v>
      </c>
      <c r="U72" s="209" t="e">
        <f t="shared" si="477"/>
        <v>#REF!</v>
      </c>
      <c r="V72" s="210">
        <f t="shared" si="477"/>
        <v>-14865</v>
      </c>
      <c r="W72" s="210" t="e">
        <f t="shared" si="477"/>
        <v>#REF!</v>
      </c>
      <c r="X72" s="210">
        <f t="shared" si="477"/>
        <v>0</v>
      </c>
      <c r="Y72" s="210">
        <f t="shared" si="477"/>
        <v>0</v>
      </c>
      <c r="Z72" s="209" t="e">
        <f t="shared" si="477"/>
        <v>#REF!</v>
      </c>
      <c r="AA72" s="210">
        <f t="shared" si="477"/>
        <v>-22150</v>
      </c>
      <c r="AB72" s="210" t="e">
        <f t="shared" si="477"/>
        <v>#REF!</v>
      </c>
      <c r="AC72" s="210">
        <f t="shared" si="477"/>
        <v>0</v>
      </c>
      <c r="AD72" s="210">
        <f t="shared" si="477"/>
        <v>0</v>
      </c>
      <c r="AE72" s="209" t="e">
        <f t="shared" si="477"/>
        <v>#REF!</v>
      </c>
      <c r="AF72" s="210">
        <f t="shared" si="477"/>
        <v>-13330</v>
      </c>
      <c r="AG72" s="210" t="e">
        <f t="shared" si="477"/>
        <v>#REF!</v>
      </c>
      <c r="AH72" s="210">
        <f t="shared" si="477"/>
        <v>0</v>
      </c>
      <c r="AI72" s="210">
        <f t="shared" si="477"/>
        <v>0</v>
      </c>
      <c r="AJ72" s="209" t="e">
        <f t="shared" si="477"/>
        <v>#REF!</v>
      </c>
      <c r="AK72" s="210">
        <f t="shared" si="477"/>
        <v>-25540</v>
      </c>
      <c r="AL72" s="210" t="e">
        <f t="shared" si="477"/>
        <v>#REF!</v>
      </c>
      <c r="AM72" s="210">
        <f t="shared" si="477"/>
        <v>0</v>
      </c>
      <c r="AN72" s="210">
        <f t="shared" si="477"/>
        <v>0</v>
      </c>
      <c r="AO72" s="209" t="e">
        <f t="shared" si="477"/>
        <v>#REF!</v>
      </c>
      <c r="AP72" s="210">
        <f t="shared" si="477"/>
        <v>0</v>
      </c>
      <c r="AQ72" s="210">
        <f t="shared" si="477"/>
        <v>0</v>
      </c>
      <c r="AR72" s="210">
        <f t="shared" si="477"/>
        <v>0</v>
      </c>
      <c r="AS72" s="210">
        <f t="shared" si="477"/>
        <v>0</v>
      </c>
      <c r="AT72" s="208">
        <f t="shared" si="477"/>
        <v>0</v>
      </c>
      <c r="AU72" s="210">
        <f t="shared" ref="AU72:BZ72" si="478">IF(AU71&gt;AU70,"+"&amp;(AU71-AU70),AU71-AU70)</f>
        <v>0</v>
      </c>
      <c r="AV72" s="210">
        <f t="shared" si="478"/>
        <v>0</v>
      </c>
      <c r="AW72" s="210">
        <f t="shared" si="478"/>
        <v>0</v>
      </c>
      <c r="AX72" s="210">
        <f t="shared" si="478"/>
        <v>0</v>
      </c>
      <c r="AY72" s="209">
        <f t="shared" si="478"/>
        <v>0</v>
      </c>
      <c r="AZ72" s="210">
        <f t="shared" si="478"/>
        <v>0</v>
      </c>
      <c r="BA72" s="210">
        <f t="shared" si="478"/>
        <v>0</v>
      </c>
      <c r="BB72" s="210">
        <f t="shared" si="478"/>
        <v>0</v>
      </c>
      <c r="BC72" s="210">
        <f t="shared" si="478"/>
        <v>0</v>
      </c>
      <c r="BD72" s="209">
        <f t="shared" si="478"/>
        <v>0</v>
      </c>
      <c r="BE72" s="210">
        <f t="shared" si="478"/>
        <v>0</v>
      </c>
      <c r="BF72" s="210">
        <f t="shared" si="478"/>
        <v>0</v>
      </c>
      <c r="BG72" s="210">
        <f t="shared" si="478"/>
        <v>0</v>
      </c>
      <c r="BH72" s="210">
        <f t="shared" si="478"/>
        <v>0</v>
      </c>
      <c r="BI72" s="209">
        <f t="shared" si="478"/>
        <v>0</v>
      </c>
      <c r="BJ72" s="210">
        <f t="shared" si="478"/>
        <v>0</v>
      </c>
      <c r="BK72" s="210">
        <f t="shared" si="478"/>
        <v>0</v>
      </c>
      <c r="BL72" s="210">
        <f t="shared" si="478"/>
        <v>0</v>
      </c>
      <c r="BM72" s="210">
        <f t="shared" si="478"/>
        <v>0</v>
      </c>
      <c r="BN72" s="209">
        <f t="shared" si="478"/>
        <v>0</v>
      </c>
      <c r="BO72" s="210">
        <f t="shared" si="478"/>
        <v>0</v>
      </c>
      <c r="BP72" s="210">
        <f t="shared" si="478"/>
        <v>0</v>
      </c>
      <c r="BQ72" s="210">
        <f t="shared" si="478"/>
        <v>0</v>
      </c>
      <c r="BR72" s="210">
        <f t="shared" si="478"/>
        <v>0</v>
      </c>
      <c r="BS72" s="209">
        <f t="shared" si="478"/>
        <v>0</v>
      </c>
      <c r="BT72" s="210">
        <f t="shared" si="478"/>
        <v>0</v>
      </c>
      <c r="BU72" s="210">
        <f t="shared" si="478"/>
        <v>0</v>
      </c>
      <c r="BV72" s="210">
        <f t="shared" si="478"/>
        <v>0</v>
      </c>
      <c r="BW72" s="210">
        <f t="shared" si="478"/>
        <v>0</v>
      </c>
      <c r="BX72" s="209">
        <f t="shared" si="478"/>
        <v>0</v>
      </c>
      <c r="BY72" s="210">
        <f t="shared" si="478"/>
        <v>0</v>
      </c>
      <c r="BZ72" s="210">
        <f t="shared" si="478"/>
        <v>0</v>
      </c>
      <c r="CA72" s="210">
        <f t="shared" ref="CA72:DF72" si="479">IF(CA71&gt;CA70,"+"&amp;(CA71-CA70),CA71-CA70)</f>
        <v>0</v>
      </c>
      <c r="CB72" s="210">
        <f t="shared" si="479"/>
        <v>0</v>
      </c>
      <c r="CC72" s="209">
        <f t="shared" si="479"/>
        <v>0</v>
      </c>
      <c r="CD72" s="210">
        <f t="shared" si="479"/>
        <v>0</v>
      </c>
      <c r="CE72" s="210">
        <f t="shared" si="479"/>
        <v>0</v>
      </c>
      <c r="CF72" s="210">
        <f t="shared" si="479"/>
        <v>0</v>
      </c>
      <c r="CG72" s="210">
        <f t="shared" si="479"/>
        <v>0</v>
      </c>
      <c r="CH72" s="209">
        <f t="shared" si="479"/>
        <v>0</v>
      </c>
      <c r="CI72" s="210">
        <f t="shared" si="479"/>
        <v>0</v>
      </c>
      <c r="CJ72" s="210">
        <f t="shared" si="479"/>
        <v>0</v>
      </c>
      <c r="CK72" s="210">
        <f t="shared" si="479"/>
        <v>0</v>
      </c>
      <c r="CL72" s="210">
        <f t="shared" si="479"/>
        <v>0</v>
      </c>
      <c r="CM72" s="209">
        <f t="shared" si="479"/>
        <v>0</v>
      </c>
      <c r="CN72" s="210">
        <f t="shared" si="479"/>
        <v>0</v>
      </c>
      <c r="CO72" s="210">
        <f t="shared" si="479"/>
        <v>0</v>
      </c>
      <c r="CP72" s="210">
        <f t="shared" si="479"/>
        <v>0</v>
      </c>
      <c r="CQ72" s="210">
        <f t="shared" si="479"/>
        <v>0</v>
      </c>
      <c r="CR72" s="209">
        <f t="shared" si="479"/>
        <v>0</v>
      </c>
      <c r="CS72" s="210">
        <f t="shared" si="479"/>
        <v>0</v>
      </c>
      <c r="CT72" s="210">
        <f t="shared" si="479"/>
        <v>0</v>
      </c>
      <c r="CU72" s="210">
        <f t="shared" si="479"/>
        <v>0</v>
      </c>
      <c r="CV72" s="210">
        <f t="shared" si="479"/>
        <v>0</v>
      </c>
      <c r="CW72" s="209">
        <f t="shared" si="479"/>
        <v>0</v>
      </c>
      <c r="CX72" s="210">
        <f t="shared" si="479"/>
        <v>0</v>
      </c>
      <c r="CY72" s="210">
        <f t="shared" si="479"/>
        <v>0</v>
      </c>
      <c r="CZ72" s="210">
        <f t="shared" si="479"/>
        <v>0</v>
      </c>
      <c r="DA72" s="210">
        <f t="shared" si="479"/>
        <v>0</v>
      </c>
      <c r="DB72" s="209">
        <f t="shared" si="479"/>
        <v>0</v>
      </c>
      <c r="DC72" s="210">
        <f t="shared" si="479"/>
        <v>0</v>
      </c>
      <c r="DD72" s="210">
        <f t="shared" si="479"/>
        <v>0</v>
      </c>
      <c r="DE72" s="210">
        <f t="shared" si="479"/>
        <v>0</v>
      </c>
      <c r="DF72" s="210">
        <f t="shared" si="479"/>
        <v>0</v>
      </c>
      <c r="DG72" s="209">
        <f t="shared" ref="DG72:EL72" si="480">IF(DG71&gt;DG70,"+"&amp;(DG71-DG70),DG71-DG70)</f>
        <v>0</v>
      </c>
      <c r="DH72" s="210">
        <f t="shared" si="480"/>
        <v>0</v>
      </c>
      <c r="DI72" s="210">
        <f t="shared" si="480"/>
        <v>0</v>
      </c>
      <c r="DJ72" s="210">
        <f t="shared" si="480"/>
        <v>0</v>
      </c>
      <c r="DK72" s="210">
        <f t="shared" si="480"/>
        <v>0</v>
      </c>
      <c r="DL72" s="209">
        <f t="shared" si="480"/>
        <v>0</v>
      </c>
      <c r="DM72" s="210">
        <f t="shared" si="480"/>
        <v>0</v>
      </c>
      <c r="DN72" s="210">
        <f t="shared" si="480"/>
        <v>0</v>
      </c>
      <c r="DO72" s="210">
        <f t="shared" si="480"/>
        <v>0</v>
      </c>
      <c r="DP72" s="210">
        <f t="shared" si="480"/>
        <v>0</v>
      </c>
      <c r="DQ72" s="209">
        <f t="shared" si="480"/>
        <v>0</v>
      </c>
      <c r="DR72" s="210">
        <f t="shared" si="480"/>
        <v>0</v>
      </c>
      <c r="DS72" s="210">
        <f t="shared" si="480"/>
        <v>0</v>
      </c>
      <c r="DT72" s="210">
        <f t="shared" si="480"/>
        <v>0</v>
      </c>
      <c r="DU72" s="210">
        <f t="shared" si="480"/>
        <v>0</v>
      </c>
      <c r="DV72" s="209">
        <f t="shared" si="480"/>
        <v>0</v>
      </c>
      <c r="DW72" s="210">
        <f t="shared" si="480"/>
        <v>0</v>
      </c>
      <c r="DX72" s="210">
        <f t="shared" si="480"/>
        <v>0</v>
      </c>
      <c r="DY72" s="210">
        <f t="shared" si="480"/>
        <v>0</v>
      </c>
      <c r="DZ72" s="210">
        <f t="shared" si="480"/>
        <v>0</v>
      </c>
      <c r="EA72" s="209">
        <f t="shared" si="480"/>
        <v>0</v>
      </c>
      <c r="EB72" s="210">
        <f t="shared" si="480"/>
        <v>0</v>
      </c>
      <c r="EC72" s="210">
        <f t="shared" si="480"/>
        <v>0</v>
      </c>
      <c r="ED72" s="210">
        <f t="shared" si="480"/>
        <v>0</v>
      </c>
      <c r="EE72" s="210">
        <f t="shared" si="480"/>
        <v>0</v>
      </c>
      <c r="EF72" s="209">
        <f t="shared" si="480"/>
        <v>0</v>
      </c>
      <c r="EG72" s="210">
        <f t="shared" si="480"/>
        <v>0</v>
      </c>
      <c r="EH72" s="210">
        <f t="shared" si="480"/>
        <v>0</v>
      </c>
      <c r="EI72" s="210">
        <f t="shared" si="480"/>
        <v>0</v>
      </c>
      <c r="EJ72" s="210">
        <f t="shared" si="480"/>
        <v>0</v>
      </c>
      <c r="EK72" s="209">
        <f t="shared" si="480"/>
        <v>0</v>
      </c>
      <c r="EL72" s="210">
        <f t="shared" si="480"/>
        <v>0</v>
      </c>
      <c r="EM72" s="210">
        <f t="shared" ref="EM72:FR72" si="481">IF(EM71&gt;EM70,"+"&amp;(EM71-EM70),EM71-EM70)</f>
        <v>0</v>
      </c>
      <c r="EN72" s="210">
        <f t="shared" si="481"/>
        <v>0</v>
      </c>
      <c r="EO72" s="210">
        <f t="shared" si="481"/>
        <v>0</v>
      </c>
      <c r="EP72" s="209">
        <f t="shared" si="481"/>
        <v>0</v>
      </c>
      <c r="EQ72" s="210">
        <f t="shared" si="481"/>
        <v>0</v>
      </c>
      <c r="ER72" s="210">
        <f t="shared" si="481"/>
        <v>0</v>
      </c>
      <c r="ES72" s="210">
        <f t="shared" si="481"/>
        <v>0</v>
      </c>
      <c r="ET72" s="210">
        <f t="shared" si="481"/>
        <v>0</v>
      </c>
      <c r="EU72" s="209">
        <f t="shared" si="481"/>
        <v>0</v>
      </c>
      <c r="EV72" s="210">
        <f t="shared" si="481"/>
        <v>0</v>
      </c>
      <c r="EW72" s="210">
        <f t="shared" si="481"/>
        <v>0</v>
      </c>
      <c r="EX72" s="210">
        <f t="shared" si="481"/>
        <v>0</v>
      </c>
      <c r="EY72" s="210">
        <f t="shared" si="481"/>
        <v>0</v>
      </c>
      <c r="EZ72" s="209">
        <f t="shared" si="481"/>
        <v>0</v>
      </c>
      <c r="FA72" s="210">
        <f t="shared" si="481"/>
        <v>0</v>
      </c>
      <c r="FB72" s="210">
        <f t="shared" si="481"/>
        <v>0</v>
      </c>
      <c r="FC72" s="210">
        <f t="shared" si="481"/>
        <v>0</v>
      </c>
      <c r="FD72" s="210">
        <f t="shared" si="481"/>
        <v>0</v>
      </c>
      <c r="FE72" s="209">
        <f t="shared" si="481"/>
        <v>0</v>
      </c>
      <c r="FF72" s="210">
        <f t="shared" si="481"/>
        <v>0</v>
      </c>
      <c r="FG72" s="210">
        <f t="shared" si="481"/>
        <v>0</v>
      </c>
      <c r="FH72" s="210">
        <f t="shared" si="481"/>
        <v>0</v>
      </c>
      <c r="FI72" s="210">
        <f t="shared" si="481"/>
        <v>0</v>
      </c>
      <c r="FJ72" s="209">
        <f t="shared" si="481"/>
        <v>0</v>
      </c>
      <c r="FK72" s="210">
        <f t="shared" si="481"/>
        <v>0</v>
      </c>
      <c r="FL72" s="210">
        <f t="shared" si="481"/>
        <v>0</v>
      </c>
      <c r="FM72" s="210">
        <f t="shared" si="481"/>
        <v>0</v>
      </c>
      <c r="FN72" s="210">
        <f t="shared" si="481"/>
        <v>0</v>
      </c>
      <c r="FO72" s="209">
        <f t="shared" si="481"/>
        <v>0</v>
      </c>
      <c r="FP72" s="210">
        <f t="shared" si="481"/>
        <v>0</v>
      </c>
      <c r="FQ72" s="210">
        <f t="shared" si="481"/>
        <v>0</v>
      </c>
      <c r="FR72" s="210">
        <f t="shared" si="481"/>
        <v>0</v>
      </c>
      <c r="FS72" s="210">
        <f t="shared" ref="FS72:GX72" si="482">IF(FS71&gt;FS70,"+"&amp;(FS71-FS70),FS71-FS70)</f>
        <v>0</v>
      </c>
      <c r="FT72" s="209">
        <f t="shared" si="482"/>
        <v>0</v>
      </c>
      <c r="FU72" s="210">
        <f t="shared" si="482"/>
        <v>0</v>
      </c>
      <c r="FV72" s="210">
        <f t="shared" si="482"/>
        <v>0</v>
      </c>
      <c r="FW72" s="210">
        <f t="shared" si="482"/>
        <v>0</v>
      </c>
      <c r="FX72" s="210">
        <f t="shared" si="482"/>
        <v>0</v>
      </c>
      <c r="FY72" s="209">
        <f t="shared" si="482"/>
        <v>0</v>
      </c>
      <c r="FZ72" s="210">
        <f t="shared" si="482"/>
        <v>0</v>
      </c>
      <c r="GA72" s="210">
        <f t="shared" si="482"/>
        <v>0</v>
      </c>
      <c r="GB72" s="210">
        <f t="shared" si="482"/>
        <v>0</v>
      </c>
      <c r="GC72" s="210">
        <f t="shared" si="482"/>
        <v>0</v>
      </c>
      <c r="GD72" s="209">
        <f t="shared" si="482"/>
        <v>0</v>
      </c>
      <c r="GE72" s="210">
        <f t="shared" si="482"/>
        <v>0</v>
      </c>
      <c r="GF72" s="210">
        <f t="shared" si="482"/>
        <v>0</v>
      </c>
      <c r="GG72" s="210">
        <f t="shared" si="482"/>
        <v>0</v>
      </c>
      <c r="GH72" s="210">
        <f t="shared" si="482"/>
        <v>0</v>
      </c>
      <c r="GI72" s="209">
        <f t="shared" si="482"/>
        <v>0</v>
      </c>
      <c r="GJ72" s="210">
        <f t="shared" si="482"/>
        <v>0</v>
      </c>
      <c r="GK72" s="210">
        <f t="shared" si="482"/>
        <v>0</v>
      </c>
      <c r="GL72" s="210">
        <f t="shared" si="482"/>
        <v>0</v>
      </c>
      <c r="GM72" s="210">
        <f t="shared" si="482"/>
        <v>0</v>
      </c>
      <c r="GN72" s="209">
        <f t="shared" si="482"/>
        <v>0</v>
      </c>
      <c r="GO72" s="210">
        <f t="shared" si="482"/>
        <v>0</v>
      </c>
      <c r="GP72" s="210">
        <f t="shared" si="482"/>
        <v>0</v>
      </c>
      <c r="GQ72" s="210">
        <f t="shared" si="482"/>
        <v>0</v>
      </c>
      <c r="GR72" s="210">
        <f t="shared" si="482"/>
        <v>0</v>
      </c>
      <c r="GS72" s="209">
        <f t="shared" si="482"/>
        <v>0</v>
      </c>
      <c r="GT72" s="210">
        <f t="shared" si="482"/>
        <v>0</v>
      </c>
      <c r="GU72" s="210">
        <f t="shared" si="482"/>
        <v>0</v>
      </c>
      <c r="GV72" s="210">
        <f t="shared" si="482"/>
        <v>0</v>
      </c>
      <c r="GW72" s="210">
        <f t="shared" si="482"/>
        <v>0</v>
      </c>
      <c r="GX72" s="209">
        <f t="shared" si="482"/>
        <v>0</v>
      </c>
      <c r="GY72" s="210">
        <f>IF(GY71&gt;GY70,"+"&amp;(GY71-GY70),GY71-GY70)</f>
        <v>0</v>
      </c>
      <c r="GZ72" s="210">
        <f>IF(GZ71&gt;GZ70,"+"&amp;(GZ71-GZ70),GZ71-GZ70)</f>
        <v>0</v>
      </c>
      <c r="HA72" s="210">
        <f>IF(HA71&gt;HA70,"+"&amp;(HA71-HA70),HA71-HA70)</f>
        <v>0</v>
      </c>
      <c r="HB72" s="210">
        <f>IF(HB71&gt;HB70,"+"&amp;(HB71-HB70),HB71-HB70)</f>
        <v>0</v>
      </c>
      <c r="HC72" s="209">
        <f>IF(HC71&gt;HC70,"+"&amp;(HC71-HC70),HC71-HC70)</f>
        <v>0</v>
      </c>
    </row>
    <row r="73" spans="1:211" s="197" customFormat="1" ht="15" customHeight="1">
      <c r="A73" s="164" t="s">
        <v>112</v>
      </c>
      <c r="B73" s="165">
        <f t="shared" ref="B73:AT73" si="483">IF(B70&lt;&gt;0,ROUND(B71*100/B70,1)," ")</f>
        <v>0</v>
      </c>
      <c r="C73" s="165" t="e">
        <f t="shared" si="483"/>
        <v>#REF!</v>
      </c>
      <c r="D73" s="165" t="str">
        <f t="shared" si="483"/>
        <v xml:space="preserve"> </v>
      </c>
      <c r="E73" s="165" t="str">
        <f t="shared" si="483"/>
        <v xml:space="preserve"> </v>
      </c>
      <c r="F73" s="148" t="e">
        <f t="shared" si="483"/>
        <v>#REF!</v>
      </c>
      <c r="G73" s="165">
        <f t="shared" si="483"/>
        <v>0</v>
      </c>
      <c r="H73" s="165" t="e">
        <f t="shared" si="483"/>
        <v>#REF!</v>
      </c>
      <c r="I73" s="165" t="str">
        <f t="shared" si="483"/>
        <v xml:space="preserve"> </v>
      </c>
      <c r="J73" s="165" t="str">
        <f t="shared" si="483"/>
        <v xml:space="preserve"> </v>
      </c>
      <c r="K73" s="148" t="e">
        <f t="shared" si="483"/>
        <v>#REF!</v>
      </c>
      <c r="L73" s="165">
        <f t="shared" si="483"/>
        <v>0</v>
      </c>
      <c r="M73" s="165" t="e">
        <f t="shared" si="483"/>
        <v>#REF!</v>
      </c>
      <c r="N73" s="165" t="str">
        <f t="shared" si="483"/>
        <v xml:space="preserve"> </v>
      </c>
      <c r="O73" s="165" t="str">
        <f t="shared" si="483"/>
        <v xml:space="preserve"> </v>
      </c>
      <c r="P73" s="149" t="e">
        <f t="shared" si="483"/>
        <v>#REF!</v>
      </c>
      <c r="Q73" s="165">
        <f t="shared" si="483"/>
        <v>0</v>
      </c>
      <c r="R73" s="165" t="e">
        <f t="shared" si="483"/>
        <v>#REF!</v>
      </c>
      <c r="S73" s="165" t="str">
        <f t="shared" si="483"/>
        <v xml:space="preserve"> </v>
      </c>
      <c r="T73" s="165" t="str">
        <f t="shared" si="483"/>
        <v xml:space="preserve"> </v>
      </c>
      <c r="U73" s="149" t="e">
        <f t="shared" si="483"/>
        <v>#REF!</v>
      </c>
      <c r="V73" s="165">
        <f t="shared" si="483"/>
        <v>0</v>
      </c>
      <c r="W73" s="165" t="e">
        <f t="shared" si="483"/>
        <v>#REF!</v>
      </c>
      <c r="X73" s="165" t="str">
        <f t="shared" si="483"/>
        <v xml:space="preserve"> </v>
      </c>
      <c r="Y73" s="165" t="str">
        <f t="shared" si="483"/>
        <v xml:space="preserve"> </v>
      </c>
      <c r="Z73" s="149" t="e">
        <f t="shared" si="483"/>
        <v>#REF!</v>
      </c>
      <c r="AA73" s="165">
        <f t="shared" si="483"/>
        <v>0</v>
      </c>
      <c r="AB73" s="165" t="e">
        <f t="shared" si="483"/>
        <v>#REF!</v>
      </c>
      <c r="AC73" s="165" t="str">
        <f t="shared" si="483"/>
        <v xml:space="preserve"> </v>
      </c>
      <c r="AD73" s="165" t="str">
        <f t="shared" si="483"/>
        <v xml:space="preserve"> </v>
      </c>
      <c r="AE73" s="149" t="e">
        <f t="shared" si="483"/>
        <v>#REF!</v>
      </c>
      <c r="AF73" s="165">
        <f t="shared" si="483"/>
        <v>0</v>
      </c>
      <c r="AG73" s="165" t="e">
        <f t="shared" si="483"/>
        <v>#REF!</v>
      </c>
      <c r="AH73" s="165" t="str">
        <f t="shared" si="483"/>
        <v xml:space="preserve"> </v>
      </c>
      <c r="AI73" s="165" t="str">
        <f t="shared" si="483"/>
        <v xml:space="preserve"> </v>
      </c>
      <c r="AJ73" s="149" t="e">
        <f t="shared" si="483"/>
        <v>#REF!</v>
      </c>
      <c r="AK73" s="165">
        <f t="shared" si="483"/>
        <v>0</v>
      </c>
      <c r="AL73" s="165" t="e">
        <f t="shared" si="483"/>
        <v>#REF!</v>
      </c>
      <c r="AM73" s="165" t="str">
        <f t="shared" si="483"/>
        <v xml:space="preserve"> </v>
      </c>
      <c r="AN73" s="165" t="str">
        <f t="shared" si="483"/>
        <v xml:space="preserve"> </v>
      </c>
      <c r="AO73" s="149" t="e">
        <f t="shared" si="483"/>
        <v>#REF!</v>
      </c>
      <c r="AP73" s="165" t="str">
        <f t="shared" si="483"/>
        <v xml:space="preserve"> </v>
      </c>
      <c r="AQ73" s="165" t="str">
        <f t="shared" si="483"/>
        <v xml:space="preserve"> </v>
      </c>
      <c r="AR73" s="165" t="str">
        <f t="shared" si="483"/>
        <v xml:space="preserve"> </v>
      </c>
      <c r="AS73" s="165" t="str">
        <f t="shared" si="483"/>
        <v xml:space="preserve"> </v>
      </c>
      <c r="AT73" s="148" t="str">
        <f t="shared" si="483"/>
        <v xml:space="preserve"> </v>
      </c>
      <c r="AU73" s="165" t="str">
        <f t="shared" ref="AU73:BZ73" si="484">IF(AU70&lt;&gt;0,ROUND(AU71*100/AU70,1)," ")</f>
        <v xml:space="preserve"> </v>
      </c>
      <c r="AV73" s="165" t="str">
        <f t="shared" si="484"/>
        <v xml:space="preserve"> </v>
      </c>
      <c r="AW73" s="165" t="str">
        <f t="shared" si="484"/>
        <v xml:space="preserve"> </v>
      </c>
      <c r="AX73" s="165" t="str">
        <f t="shared" si="484"/>
        <v xml:space="preserve"> </v>
      </c>
      <c r="AY73" s="149" t="str">
        <f t="shared" si="484"/>
        <v xml:space="preserve"> </v>
      </c>
      <c r="AZ73" s="165" t="str">
        <f t="shared" si="484"/>
        <v xml:space="preserve"> </v>
      </c>
      <c r="BA73" s="165" t="str">
        <f t="shared" si="484"/>
        <v xml:space="preserve"> </v>
      </c>
      <c r="BB73" s="165" t="str">
        <f t="shared" si="484"/>
        <v xml:space="preserve"> </v>
      </c>
      <c r="BC73" s="165" t="str">
        <f t="shared" si="484"/>
        <v xml:space="preserve"> </v>
      </c>
      <c r="BD73" s="149" t="str">
        <f t="shared" si="484"/>
        <v xml:space="preserve"> </v>
      </c>
      <c r="BE73" s="165" t="str">
        <f t="shared" si="484"/>
        <v xml:space="preserve"> </v>
      </c>
      <c r="BF73" s="165" t="str">
        <f t="shared" si="484"/>
        <v xml:space="preserve"> </v>
      </c>
      <c r="BG73" s="165" t="str">
        <f t="shared" si="484"/>
        <v xml:space="preserve"> </v>
      </c>
      <c r="BH73" s="165" t="str">
        <f t="shared" si="484"/>
        <v xml:space="preserve"> </v>
      </c>
      <c r="BI73" s="149" t="str">
        <f t="shared" si="484"/>
        <v xml:space="preserve"> </v>
      </c>
      <c r="BJ73" s="165" t="str">
        <f t="shared" si="484"/>
        <v xml:space="preserve"> </v>
      </c>
      <c r="BK73" s="165" t="str">
        <f t="shared" si="484"/>
        <v xml:space="preserve"> </v>
      </c>
      <c r="BL73" s="165" t="str">
        <f t="shared" si="484"/>
        <v xml:space="preserve"> </v>
      </c>
      <c r="BM73" s="165" t="str">
        <f t="shared" si="484"/>
        <v xml:space="preserve"> </v>
      </c>
      <c r="BN73" s="149" t="str">
        <f t="shared" si="484"/>
        <v xml:space="preserve"> </v>
      </c>
      <c r="BO73" s="165" t="str">
        <f t="shared" si="484"/>
        <v xml:space="preserve"> </v>
      </c>
      <c r="BP73" s="165" t="str">
        <f t="shared" si="484"/>
        <v xml:space="preserve"> </v>
      </c>
      <c r="BQ73" s="165" t="str">
        <f t="shared" si="484"/>
        <v xml:space="preserve"> </v>
      </c>
      <c r="BR73" s="165" t="str">
        <f t="shared" si="484"/>
        <v xml:space="preserve"> </v>
      </c>
      <c r="BS73" s="149" t="str">
        <f t="shared" si="484"/>
        <v xml:space="preserve"> </v>
      </c>
      <c r="BT73" s="165" t="str">
        <f t="shared" si="484"/>
        <v xml:space="preserve"> </v>
      </c>
      <c r="BU73" s="165" t="str">
        <f t="shared" si="484"/>
        <v xml:space="preserve"> </v>
      </c>
      <c r="BV73" s="165" t="str">
        <f t="shared" si="484"/>
        <v xml:space="preserve"> </v>
      </c>
      <c r="BW73" s="165" t="str">
        <f t="shared" si="484"/>
        <v xml:space="preserve"> </v>
      </c>
      <c r="BX73" s="149" t="str">
        <f t="shared" si="484"/>
        <v xml:space="preserve"> </v>
      </c>
      <c r="BY73" s="165" t="str">
        <f t="shared" si="484"/>
        <v xml:space="preserve"> </v>
      </c>
      <c r="BZ73" s="165" t="str">
        <f t="shared" si="484"/>
        <v xml:space="preserve"> </v>
      </c>
      <c r="CA73" s="165" t="str">
        <f t="shared" ref="CA73:DF73" si="485">IF(CA70&lt;&gt;0,ROUND(CA71*100/CA70,1)," ")</f>
        <v xml:space="preserve"> </v>
      </c>
      <c r="CB73" s="165" t="str">
        <f t="shared" si="485"/>
        <v xml:space="preserve"> </v>
      </c>
      <c r="CC73" s="149" t="str">
        <f t="shared" si="485"/>
        <v xml:space="preserve"> </v>
      </c>
      <c r="CD73" s="165" t="str">
        <f t="shared" si="485"/>
        <v xml:space="preserve"> </v>
      </c>
      <c r="CE73" s="165" t="str">
        <f t="shared" si="485"/>
        <v xml:space="preserve"> </v>
      </c>
      <c r="CF73" s="165" t="str">
        <f t="shared" si="485"/>
        <v xml:space="preserve"> </v>
      </c>
      <c r="CG73" s="165" t="str">
        <f t="shared" si="485"/>
        <v xml:space="preserve"> </v>
      </c>
      <c r="CH73" s="149" t="str">
        <f t="shared" si="485"/>
        <v xml:space="preserve"> </v>
      </c>
      <c r="CI73" s="165" t="str">
        <f t="shared" si="485"/>
        <v xml:space="preserve"> </v>
      </c>
      <c r="CJ73" s="165" t="str">
        <f t="shared" si="485"/>
        <v xml:space="preserve"> </v>
      </c>
      <c r="CK73" s="165" t="str">
        <f t="shared" si="485"/>
        <v xml:space="preserve"> </v>
      </c>
      <c r="CL73" s="165" t="str">
        <f t="shared" si="485"/>
        <v xml:space="preserve"> </v>
      </c>
      <c r="CM73" s="149" t="str">
        <f t="shared" si="485"/>
        <v xml:space="preserve"> </v>
      </c>
      <c r="CN73" s="165" t="str">
        <f t="shared" si="485"/>
        <v xml:space="preserve"> </v>
      </c>
      <c r="CO73" s="165" t="str">
        <f t="shared" si="485"/>
        <v xml:space="preserve"> </v>
      </c>
      <c r="CP73" s="165" t="str">
        <f t="shared" si="485"/>
        <v xml:space="preserve"> </v>
      </c>
      <c r="CQ73" s="165" t="str">
        <f t="shared" si="485"/>
        <v xml:space="preserve"> </v>
      </c>
      <c r="CR73" s="149" t="str">
        <f t="shared" si="485"/>
        <v xml:space="preserve"> </v>
      </c>
      <c r="CS73" s="165" t="str">
        <f t="shared" si="485"/>
        <v xml:space="preserve"> </v>
      </c>
      <c r="CT73" s="165" t="str">
        <f t="shared" si="485"/>
        <v xml:space="preserve"> </v>
      </c>
      <c r="CU73" s="165" t="str">
        <f t="shared" si="485"/>
        <v xml:space="preserve"> </v>
      </c>
      <c r="CV73" s="165" t="str">
        <f t="shared" si="485"/>
        <v xml:space="preserve"> </v>
      </c>
      <c r="CW73" s="149" t="str">
        <f t="shared" si="485"/>
        <v xml:space="preserve"> </v>
      </c>
      <c r="CX73" s="165" t="str">
        <f t="shared" si="485"/>
        <v xml:space="preserve"> </v>
      </c>
      <c r="CY73" s="165" t="str">
        <f t="shared" si="485"/>
        <v xml:space="preserve"> </v>
      </c>
      <c r="CZ73" s="165" t="str">
        <f t="shared" si="485"/>
        <v xml:space="preserve"> </v>
      </c>
      <c r="DA73" s="165" t="str">
        <f t="shared" si="485"/>
        <v xml:space="preserve"> </v>
      </c>
      <c r="DB73" s="149" t="str">
        <f t="shared" si="485"/>
        <v xml:space="preserve"> </v>
      </c>
      <c r="DC73" s="165" t="str">
        <f t="shared" si="485"/>
        <v xml:space="preserve"> </v>
      </c>
      <c r="DD73" s="165" t="str">
        <f t="shared" si="485"/>
        <v xml:space="preserve"> </v>
      </c>
      <c r="DE73" s="165" t="str">
        <f t="shared" si="485"/>
        <v xml:space="preserve"> </v>
      </c>
      <c r="DF73" s="165" t="str">
        <f t="shared" si="485"/>
        <v xml:space="preserve"> </v>
      </c>
      <c r="DG73" s="149" t="str">
        <f t="shared" ref="DG73:EL73" si="486">IF(DG70&lt;&gt;0,ROUND(DG71*100/DG70,1)," ")</f>
        <v xml:space="preserve"> </v>
      </c>
      <c r="DH73" s="165" t="str">
        <f t="shared" si="486"/>
        <v xml:space="preserve"> </v>
      </c>
      <c r="DI73" s="165" t="str">
        <f t="shared" si="486"/>
        <v xml:space="preserve"> </v>
      </c>
      <c r="DJ73" s="165" t="str">
        <f t="shared" si="486"/>
        <v xml:space="preserve"> </v>
      </c>
      <c r="DK73" s="165" t="str">
        <f t="shared" si="486"/>
        <v xml:space="preserve"> </v>
      </c>
      <c r="DL73" s="149" t="str">
        <f t="shared" si="486"/>
        <v xml:space="preserve"> </v>
      </c>
      <c r="DM73" s="165" t="str">
        <f t="shared" si="486"/>
        <v xml:space="preserve"> </v>
      </c>
      <c r="DN73" s="165" t="str">
        <f t="shared" si="486"/>
        <v xml:space="preserve"> </v>
      </c>
      <c r="DO73" s="165" t="str">
        <f t="shared" si="486"/>
        <v xml:space="preserve"> </v>
      </c>
      <c r="DP73" s="165" t="str">
        <f t="shared" si="486"/>
        <v xml:space="preserve"> </v>
      </c>
      <c r="DQ73" s="149" t="str">
        <f t="shared" si="486"/>
        <v xml:space="preserve"> </v>
      </c>
      <c r="DR73" s="165" t="str">
        <f t="shared" si="486"/>
        <v xml:space="preserve"> </v>
      </c>
      <c r="DS73" s="165" t="str">
        <f t="shared" si="486"/>
        <v xml:space="preserve"> </v>
      </c>
      <c r="DT73" s="165" t="str">
        <f t="shared" si="486"/>
        <v xml:space="preserve"> </v>
      </c>
      <c r="DU73" s="165" t="str">
        <f t="shared" si="486"/>
        <v xml:space="preserve"> </v>
      </c>
      <c r="DV73" s="149" t="str">
        <f t="shared" si="486"/>
        <v xml:space="preserve"> </v>
      </c>
      <c r="DW73" s="165" t="str">
        <f t="shared" si="486"/>
        <v xml:space="preserve"> </v>
      </c>
      <c r="DX73" s="165" t="str">
        <f t="shared" si="486"/>
        <v xml:space="preserve"> </v>
      </c>
      <c r="DY73" s="165" t="str">
        <f t="shared" si="486"/>
        <v xml:space="preserve"> </v>
      </c>
      <c r="DZ73" s="165" t="str">
        <f t="shared" si="486"/>
        <v xml:space="preserve"> </v>
      </c>
      <c r="EA73" s="149" t="str">
        <f t="shared" si="486"/>
        <v xml:space="preserve"> </v>
      </c>
      <c r="EB73" s="165" t="str">
        <f t="shared" si="486"/>
        <v xml:space="preserve"> </v>
      </c>
      <c r="EC73" s="165" t="str">
        <f t="shared" si="486"/>
        <v xml:space="preserve"> </v>
      </c>
      <c r="ED73" s="165" t="str">
        <f t="shared" si="486"/>
        <v xml:space="preserve"> </v>
      </c>
      <c r="EE73" s="165" t="str">
        <f t="shared" si="486"/>
        <v xml:space="preserve"> </v>
      </c>
      <c r="EF73" s="149" t="str">
        <f t="shared" si="486"/>
        <v xml:space="preserve"> </v>
      </c>
      <c r="EG73" s="165" t="str">
        <f t="shared" si="486"/>
        <v xml:space="preserve"> </v>
      </c>
      <c r="EH73" s="165" t="str">
        <f t="shared" si="486"/>
        <v xml:space="preserve"> </v>
      </c>
      <c r="EI73" s="165" t="str">
        <f t="shared" si="486"/>
        <v xml:space="preserve"> </v>
      </c>
      <c r="EJ73" s="165" t="str">
        <f t="shared" si="486"/>
        <v xml:space="preserve"> </v>
      </c>
      <c r="EK73" s="149" t="str">
        <f t="shared" si="486"/>
        <v xml:space="preserve"> </v>
      </c>
      <c r="EL73" s="165" t="str">
        <f t="shared" si="486"/>
        <v xml:space="preserve"> </v>
      </c>
      <c r="EM73" s="165" t="str">
        <f t="shared" ref="EM73:FR73" si="487">IF(EM70&lt;&gt;0,ROUND(EM71*100/EM70,1)," ")</f>
        <v xml:space="preserve"> </v>
      </c>
      <c r="EN73" s="165" t="str">
        <f t="shared" si="487"/>
        <v xml:space="preserve"> </v>
      </c>
      <c r="EO73" s="165" t="str">
        <f t="shared" si="487"/>
        <v xml:space="preserve"> </v>
      </c>
      <c r="EP73" s="149" t="str">
        <f t="shared" si="487"/>
        <v xml:space="preserve"> </v>
      </c>
      <c r="EQ73" s="165" t="str">
        <f t="shared" si="487"/>
        <v xml:space="preserve"> </v>
      </c>
      <c r="ER73" s="165" t="str">
        <f t="shared" si="487"/>
        <v xml:space="preserve"> </v>
      </c>
      <c r="ES73" s="165" t="str">
        <f t="shared" si="487"/>
        <v xml:space="preserve"> </v>
      </c>
      <c r="ET73" s="165" t="str">
        <f t="shared" si="487"/>
        <v xml:space="preserve"> </v>
      </c>
      <c r="EU73" s="149" t="str">
        <f t="shared" si="487"/>
        <v xml:space="preserve"> </v>
      </c>
      <c r="EV73" s="165" t="str">
        <f t="shared" si="487"/>
        <v xml:space="preserve"> </v>
      </c>
      <c r="EW73" s="165" t="str">
        <f t="shared" si="487"/>
        <v xml:space="preserve"> </v>
      </c>
      <c r="EX73" s="165" t="str">
        <f t="shared" si="487"/>
        <v xml:space="preserve"> </v>
      </c>
      <c r="EY73" s="165" t="str">
        <f t="shared" si="487"/>
        <v xml:space="preserve"> </v>
      </c>
      <c r="EZ73" s="149" t="str">
        <f t="shared" si="487"/>
        <v xml:space="preserve"> </v>
      </c>
      <c r="FA73" s="165" t="str">
        <f t="shared" si="487"/>
        <v xml:space="preserve"> </v>
      </c>
      <c r="FB73" s="165" t="str">
        <f t="shared" si="487"/>
        <v xml:space="preserve"> </v>
      </c>
      <c r="FC73" s="165" t="str">
        <f t="shared" si="487"/>
        <v xml:space="preserve"> </v>
      </c>
      <c r="FD73" s="165" t="str">
        <f t="shared" si="487"/>
        <v xml:space="preserve"> </v>
      </c>
      <c r="FE73" s="149" t="str">
        <f t="shared" si="487"/>
        <v xml:space="preserve"> </v>
      </c>
      <c r="FF73" s="165" t="str">
        <f t="shared" si="487"/>
        <v xml:space="preserve"> </v>
      </c>
      <c r="FG73" s="165" t="str">
        <f t="shared" si="487"/>
        <v xml:space="preserve"> </v>
      </c>
      <c r="FH73" s="165" t="str">
        <f t="shared" si="487"/>
        <v xml:space="preserve"> </v>
      </c>
      <c r="FI73" s="165" t="str">
        <f t="shared" si="487"/>
        <v xml:space="preserve"> </v>
      </c>
      <c r="FJ73" s="149" t="str">
        <f t="shared" si="487"/>
        <v xml:space="preserve"> </v>
      </c>
      <c r="FK73" s="165" t="str">
        <f t="shared" si="487"/>
        <v xml:space="preserve"> </v>
      </c>
      <c r="FL73" s="165" t="str">
        <f t="shared" si="487"/>
        <v xml:space="preserve"> </v>
      </c>
      <c r="FM73" s="165" t="str">
        <f t="shared" si="487"/>
        <v xml:space="preserve"> </v>
      </c>
      <c r="FN73" s="165" t="str">
        <f t="shared" si="487"/>
        <v xml:space="preserve"> </v>
      </c>
      <c r="FO73" s="149" t="str">
        <f t="shared" si="487"/>
        <v xml:space="preserve"> </v>
      </c>
      <c r="FP73" s="165" t="str">
        <f t="shared" si="487"/>
        <v xml:space="preserve"> </v>
      </c>
      <c r="FQ73" s="165" t="str">
        <f t="shared" si="487"/>
        <v xml:space="preserve"> </v>
      </c>
      <c r="FR73" s="165" t="str">
        <f t="shared" si="487"/>
        <v xml:space="preserve"> </v>
      </c>
      <c r="FS73" s="165" t="str">
        <f t="shared" ref="FS73:HC73" si="488">IF(FS70&lt;&gt;0,ROUND(FS71*100/FS70,1)," ")</f>
        <v xml:space="preserve"> </v>
      </c>
      <c r="FT73" s="149" t="str">
        <f t="shared" si="488"/>
        <v xml:space="preserve"> </v>
      </c>
      <c r="FU73" s="165" t="str">
        <f t="shared" si="488"/>
        <v xml:space="preserve"> </v>
      </c>
      <c r="FV73" s="165" t="str">
        <f t="shared" si="488"/>
        <v xml:space="preserve"> </v>
      </c>
      <c r="FW73" s="165" t="str">
        <f t="shared" si="488"/>
        <v xml:space="preserve"> </v>
      </c>
      <c r="FX73" s="165" t="str">
        <f t="shared" si="488"/>
        <v xml:space="preserve"> </v>
      </c>
      <c r="FY73" s="149" t="str">
        <f t="shared" si="488"/>
        <v xml:space="preserve"> </v>
      </c>
      <c r="FZ73" s="165" t="str">
        <f t="shared" si="488"/>
        <v xml:space="preserve"> </v>
      </c>
      <c r="GA73" s="165" t="str">
        <f t="shared" si="488"/>
        <v xml:space="preserve"> </v>
      </c>
      <c r="GB73" s="165" t="str">
        <f t="shared" si="488"/>
        <v xml:space="preserve"> </v>
      </c>
      <c r="GC73" s="165" t="str">
        <f t="shared" si="488"/>
        <v xml:space="preserve"> </v>
      </c>
      <c r="GD73" s="149" t="str">
        <f t="shared" si="488"/>
        <v xml:space="preserve"> </v>
      </c>
      <c r="GE73" s="165" t="str">
        <f t="shared" si="488"/>
        <v xml:space="preserve"> </v>
      </c>
      <c r="GF73" s="165" t="str">
        <f t="shared" si="488"/>
        <v xml:space="preserve"> </v>
      </c>
      <c r="GG73" s="165" t="str">
        <f t="shared" si="488"/>
        <v xml:space="preserve"> </v>
      </c>
      <c r="GH73" s="165" t="str">
        <f t="shared" si="488"/>
        <v xml:space="preserve"> </v>
      </c>
      <c r="GI73" s="149" t="str">
        <f t="shared" si="488"/>
        <v xml:space="preserve"> </v>
      </c>
      <c r="GJ73" s="165" t="str">
        <f t="shared" si="488"/>
        <v xml:space="preserve"> </v>
      </c>
      <c r="GK73" s="165" t="str">
        <f t="shared" si="488"/>
        <v xml:space="preserve"> </v>
      </c>
      <c r="GL73" s="165" t="str">
        <f t="shared" si="488"/>
        <v xml:space="preserve"> </v>
      </c>
      <c r="GM73" s="165" t="str">
        <f t="shared" si="488"/>
        <v xml:space="preserve"> </v>
      </c>
      <c r="GN73" s="149" t="str">
        <f t="shared" si="488"/>
        <v xml:space="preserve"> </v>
      </c>
      <c r="GO73" s="165" t="str">
        <f t="shared" si="488"/>
        <v xml:space="preserve"> </v>
      </c>
      <c r="GP73" s="165" t="str">
        <f t="shared" si="488"/>
        <v xml:space="preserve"> </v>
      </c>
      <c r="GQ73" s="165" t="str">
        <f t="shared" si="488"/>
        <v xml:space="preserve"> </v>
      </c>
      <c r="GR73" s="165" t="str">
        <f t="shared" si="488"/>
        <v xml:space="preserve"> </v>
      </c>
      <c r="GS73" s="149" t="str">
        <f t="shared" si="488"/>
        <v xml:space="preserve"> </v>
      </c>
      <c r="GT73" s="165" t="str">
        <f t="shared" si="488"/>
        <v xml:space="preserve"> </v>
      </c>
      <c r="GU73" s="165" t="str">
        <f t="shared" si="488"/>
        <v xml:space="preserve"> </v>
      </c>
      <c r="GV73" s="165" t="str">
        <f t="shared" si="488"/>
        <v xml:space="preserve"> </v>
      </c>
      <c r="GW73" s="165" t="str">
        <f t="shared" si="488"/>
        <v xml:space="preserve"> </v>
      </c>
      <c r="GX73" s="149" t="str">
        <f t="shared" si="488"/>
        <v xml:space="preserve"> </v>
      </c>
      <c r="GY73" s="165" t="str">
        <f t="shared" si="488"/>
        <v xml:space="preserve"> </v>
      </c>
      <c r="GZ73" s="165" t="str">
        <f t="shared" si="488"/>
        <v xml:space="preserve"> </v>
      </c>
      <c r="HA73" s="165" t="str">
        <f t="shared" si="488"/>
        <v xml:space="preserve"> </v>
      </c>
      <c r="HB73" s="165" t="str">
        <f t="shared" si="488"/>
        <v xml:space="preserve"> </v>
      </c>
      <c r="HC73" s="149" t="str">
        <f t="shared" si="488"/>
        <v xml:space="preserve"> </v>
      </c>
    </row>
    <row r="74" spans="1:211" s="171" customFormat="1" ht="15" customHeight="1">
      <c r="A74" s="169" t="s">
        <v>134</v>
      </c>
      <c r="B74" s="170">
        <f t="shared" ref="B74:E75" si="489">G74+AP74</f>
        <v>120653</v>
      </c>
      <c r="C74" s="170">
        <f t="shared" si="489"/>
        <v>197755</v>
      </c>
      <c r="D74" s="170">
        <f t="shared" si="489"/>
        <v>0</v>
      </c>
      <c r="E74" s="170">
        <f t="shared" si="489"/>
        <v>0</v>
      </c>
      <c r="F74" s="198">
        <f>B74+C74+D74+E74</f>
        <v>318408</v>
      </c>
      <c r="G74" s="170">
        <f t="shared" ref="G74:J75" si="490">L74+Q74+V74+AA74+AF74+AK74</f>
        <v>120653</v>
      </c>
      <c r="H74" s="170">
        <f t="shared" si="490"/>
        <v>197755</v>
      </c>
      <c r="I74" s="170">
        <f t="shared" si="490"/>
        <v>0</v>
      </c>
      <c r="J74" s="170">
        <f t="shared" si="490"/>
        <v>0</v>
      </c>
      <c r="K74" s="198">
        <f>G74+H74+I74+J74</f>
        <v>318408</v>
      </c>
      <c r="L74" s="214">
        <v>39353</v>
      </c>
      <c r="M74" s="214">
        <v>42637</v>
      </c>
      <c r="N74" s="214"/>
      <c r="O74" s="214"/>
      <c r="P74" s="199">
        <f>L74+M74+N74+O74</f>
        <v>81990</v>
      </c>
      <c r="Q74" s="214">
        <v>13580</v>
      </c>
      <c r="R74" s="214">
        <v>18830</v>
      </c>
      <c r="S74" s="214"/>
      <c r="T74" s="214"/>
      <c r="U74" s="199">
        <f>Q74+R74+S74+T74</f>
        <v>32410</v>
      </c>
      <c r="V74" s="214">
        <v>13900</v>
      </c>
      <c r="W74" s="214">
        <v>32530</v>
      </c>
      <c r="X74" s="214"/>
      <c r="Y74" s="214"/>
      <c r="Z74" s="199">
        <f>V74+W74+X74+Y74</f>
        <v>46430</v>
      </c>
      <c r="AA74" s="214">
        <v>17450</v>
      </c>
      <c r="AB74" s="214">
        <v>38150</v>
      </c>
      <c r="AC74" s="214"/>
      <c r="AD74" s="214"/>
      <c r="AE74" s="199">
        <f>AA74+AB74+AC74+AD74</f>
        <v>55600</v>
      </c>
      <c r="AF74" s="214">
        <v>13330</v>
      </c>
      <c r="AG74" s="214">
        <v>28913</v>
      </c>
      <c r="AH74" s="214"/>
      <c r="AI74" s="214"/>
      <c r="AJ74" s="199">
        <f>AF74+AG74+AH74+AI74</f>
        <v>42243</v>
      </c>
      <c r="AK74" s="214">
        <v>23040</v>
      </c>
      <c r="AL74" s="214">
        <v>36695</v>
      </c>
      <c r="AM74" s="214"/>
      <c r="AN74" s="214"/>
      <c r="AO74" s="199">
        <f>AK74+AL74+AM74+AN74</f>
        <v>59735</v>
      </c>
      <c r="AP74" s="170">
        <f t="shared" ref="AP74:AS75" si="491">AU74+AZ74+BE74+BJ74+BO74+BT74+BY74+CD74+CI74+CN74+CS74+CX74+DC74+DH74+DM74+DR74+DW74+EB74+EG74+EL74+EQ74+EV74+FA74+FF74+FK74+FP74+FU74+FZ74+GE74+GJ74+GO74+GT74+GY74</f>
        <v>0</v>
      </c>
      <c r="AQ74" s="170">
        <f t="shared" si="491"/>
        <v>0</v>
      </c>
      <c r="AR74" s="170">
        <f t="shared" si="491"/>
        <v>0</v>
      </c>
      <c r="AS74" s="170">
        <f t="shared" si="491"/>
        <v>0</v>
      </c>
      <c r="AT74" s="198">
        <f>AP74+AQ74+AR74+AS74</f>
        <v>0</v>
      </c>
      <c r="AU74" s="214"/>
      <c r="AV74" s="214"/>
      <c r="AW74" s="214"/>
      <c r="AX74" s="214"/>
      <c r="AY74" s="199">
        <f>AU74+AV74+AW74+AX74</f>
        <v>0</v>
      </c>
      <c r="AZ74" s="214"/>
      <c r="BA74" s="214"/>
      <c r="BB74" s="214"/>
      <c r="BC74" s="214"/>
      <c r="BD74" s="199">
        <f>AZ74+BA74+BB74+BC74</f>
        <v>0</v>
      </c>
      <c r="BE74" s="214"/>
      <c r="BF74" s="214"/>
      <c r="BG74" s="214"/>
      <c r="BH74" s="214"/>
      <c r="BI74" s="199">
        <f>BE74+BF74+BG74+BH74</f>
        <v>0</v>
      </c>
      <c r="BJ74" s="214"/>
      <c r="BK74" s="214"/>
      <c r="BL74" s="214"/>
      <c r="BM74" s="214"/>
      <c r="BN74" s="199">
        <f>BJ74+BK74+BL74+BM74</f>
        <v>0</v>
      </c>
      <c r="BO74" s="214"/>
      <c r="BP74" s="214"/>
      <c r="BQ74" s="214"/>
      <c r="BR74" s="214"/>
      <c r="BS74" s="199">
        <f>BO74+BP74+BQ74+BR74</f>
        <v>0</v>
      </c>
      <c r="BT74" s="214"/>
      <c r="BU74" s="214"/>
      <c r="BV74" s="214"/>
      <c r="BW74" s="214"/>
      <c r="BX74" s="199">
        <f>BT74+BU74+BV74+BW74</f>
        <v>0</v>
      </c>
      <c r="BY74" s="214"/>
      <c r="BZ74" s="214"/>
      <c r="CA74" s="214"/>
      <c r="CB74" s="214"/>
      <c r="CC74" s="199">
        <f>BY74+BZ74+CA74+CB74</f>
        <v>0</v>
      </c>
      <c r="CD74" s="214"/>
      <c r="CE74" s="214"/>
      <c r="CF74" s="214"/>
      <c r="CG74" s="214"/>
      <c r="CH74" s="199">
        <f>CD74+CE74+CF74+CG74</f>
        <v>0</v>
      </c>
      <c r="CI74" s="214"/>
      <c r="CJ74" s="214"/>
      <c r="CK74" s="214"/>
      <c r="CL74" s="214"/>
      <c r="CM74" s="199">
        <f>CI74+CJ74+CK74+CL74</f>
        <v>0</v>
      </c>
      <c r="CN74" s="214"/>
      <c r="CO74" s="214"/>
      <c r="CP74" s="214"/>
      <c r="CQ74" s="214"/>
      <c r="CR74" s="199">
        <f>CN74+CO74+CP74+CQ74</f>
        <v>0</v>
      </c>
      <c r="CS74" s="214"/>
      <c r="CT74" s="214"/>
      <c r="CU74" s="214"/>
      <c r="CV74" s="214"/>
      <c r="CW74" s="199">
        <f>CS74+CT74+CU74+CV74</f>
        <v>0</v>
      </c>
      <c r="CX74" s="214"/>
      <c r="CY74" s="214"/>
      <c r="CZ74" s="214"/>
      <c r="DA74" s="214"/>
      <c r="DB74" s="199">
        <f>CX74+CY74+CZ74+DA74</f>
        <v>0</v>
      </c>
      <c r="DC74" s="214"/>
      <c r="DD74" s="214"/>
      <c r="DE74" s="214"/>
      <c r="DF74" s="214"/>
      <c r="DG74" s="199">
        <f>DC74+DD74+DE74+DF74</f>
        <v>0</v>
      </c>
      <c r="DH74" s="214"/>
      <c r="DI74" s="214"/>
      <c r="DJ74" s="214"/>
      <c r="DK74" s="214"/>
      <c r="DL74" s="199">
        <f>DH74+DI74+DJ74+DK74</f>
        <v>0</v>
      </c>
      <c r="DM74" s="214"/>
      <c r="DN74" s="214"/>
      <c r="DO74" s="214"/>
      <c r="DP74" s="214"/>
      <c r="DQ74" s="199">
        <f>DM74+DN74+DO74+DP74</f>
        <v>0</v>
      </c>
      <c r="DR74" s="214"/>
      <c r="DS74" s="214"/>
      <c r="DT74" s="214"/>
      <c r="DU74" s="214"/>
      <c r="DV74" s="199">
        <f>DR74+DS74+DT74+DU74</f>
        <v>0</v>
      </c>
      <c r="DW74" s="214"/>
      <c r="DX74" s="214"/>
      <c r="DY74" s="214"/>
      <c r="DZ74" s="214"/>
      <c r="EA74" s="199">
        <f>DW74+DX74+DY74+DZ74</f>
        <v>0</v>
      </c>
      <c r="EB74" s="214"/>
      <c r="EC74" s="214"/>
      <c r="ED74" s="214"/>
      <c r="EE74" s="214"/>
      <c r="EF74" s="199">
        <f>EB74+EC74+ED74+EE74</f>
        <v>0</v>
      </c>
      <c r="EG74" s="214"/>
      <c r="EH74" s="214"/>
      <c r="EI74" s="214"/>
      <c r="EJ74" s="214"/>
      <c r="EK74" s="199">
        <f>EG74+EH74+EI74+EJ74</f>
        <v>0</v>
      </c>
      <c r="EL74" s="214"/>
      <c r="EM74" s="214"/>
      <c r="EN74" s="214"/>
      <c r="EO74" s="214"/>
      <c r="EP74" s="199">
        <f>EL74+EM74+EN74+EO74</f>
        <v>0</v>
      </c>
      <c r="EQ74" s="214"/>
      <c r="ER74" s="214"/>
      <c r="ES74" s="214"/>
      <c r="ET74" s="214"/>
      <c r="EU74" s="199">
        <f>EQ74+ER74+ES74+ET74</f>
        <v>0</v>
      </c>
      <c r="EV74" s="214"/>
      <c r="EW74" s="214"/>
      <c r="EX74" s="214"/>
      <c r="EY74" s="214"/>
      <c r="EZ74" s="199">
        <f>EV74+EW74+EX74+EY74</f>
        <v>0</v>
      </c>
      <c r="FA74" s="214"/>
      <c r="FB74" s="214"/>
      <c r="FC74" s="214"/>
      <c r="FD74" s="214"/>
      <c r="FE74" s="199">
        <f>FA74+FB74+FC74+FD74</f>
        <v>0</v>
      </c>
      <c r="FF74" s="214"/>
      <c r="FG74" s="214"/>
      <c r="FH74" s="214"/>
      <c r="FI74" s="214"/>
      <c r="FJ74" s="199">
        <f>FF74+FG74+FH74+FI74</f>
        <v>0</v>
      </c>
      <c r="FK74" s="214"/>
      <c r="FL74" s="214"/>
      <c r="FM74" s="214"/>
      <c r="FN74" s="214"/>
      <c r="FO74" s="199">
        <f>FK74+FL74+FM74+FN74</f>
        <v>0</v>
      </c>
      <c r="FP74" s="214"/>
      <c r="FQ74" s="214"/>
      <c r="FR74" s="214"/>
      <c r="FS74" s="214"/>
      <c r="FT74" s="199">
        <f>FP74+FQ74+FR74+FS74</f>
        <v>0</v>
      </c>
      <c r="FU74" s="214"/>
      <c r="FV74" s="214"/>
      <c r="FW74" s="214"/>
      <c r="FX74" s="214"/>
      <c r="FY74" s="199">
        <f>FU74+FV74+FW74+FX74</f>
        <v>0</v>
      </c>
      <c r="FZ74" s="214"/>
      <c r="GA74" s="214"/>
      <c r="GB74" s="214"/>
      <c r="GC74" s="214"/>
      <c r="GD74" s="199">
        <f>FZ74+GA74+GB74+GC74</f>
        <v>0</v>
      </c>
      <c r="GE74" s="214"/>
      <c r="GF74" s="214"/>
      <c r="GG74" s="214"/>
      <c r="GH74" s="214"/>
      <c r="GI74" s="199">
        <f>GE74+GF74+GG74+GH74</f>
        <v>0</v>
      </c>
      <c r="GJ74" s="214"/>
      <c r="GK74" s="214"/>
      <c r="GL74" s="214"/>
      <c r="GM74" s="214"/>
      <c r="GN74" s="199">
        <f>GJ74+GK74+GL74+GM74</f>
        <v>0</v>
      </c>
      <c r="GO74" s="214"/>
      <c r="GP74" s="214"/>
      <c r="GQ74" s="214"/>
      <c r="GR74" s="214"/>
      <c r="GS74" s="199">
        <f>GO74+GP74+GQ74+GR74</f>
        <v>0</v>
      </c>
      <c r="GT74" s="214"/>
      <c r="GU74" s="214"/>
      <c r="GV74" s="214"/>
      <c r="GW74" s="214"/>
      <c r="GX74" s="199">
        <f>GT74+GU74+GV74+GW74</f>
        <v>0</v>
      </c>
      <c r="GY74" s="214"/>
      <c r="GZ74" s="214"/>
      <c r="HA74" s="214"/>
      <c r="HB74" s="214"/>
      <c r="HC74" s="199">
        <f>GY74+GZ74+HA74+HB74</f>
        <v>0</v>
      </c>
    </row>
    <row r="75" spans="1:211" s="171" customFormat="1" ht="15" customHeight="1">
      <c r="A75" s="172" t="s">
        <v>135</v>
      </c>
      <c r="B75" s="173">
        <f t="shared" si="489"/>
        <v>0</v>
      </c>
      <c r="C75" s="173" t="e">
        <f t="shared" si="489"/>
        <v>#REF!</v>
      </c>
      <c r="D75" s="173">
        <f t="shared" si="489"/>
        <v>0</v>
      </c>
      <c r="E75" s="173">
        <f t="shared" si="489"/>
        <v>0</v>
      </c>
      <c r="F75" s="201" t="e">
        <f>B75+C75+D75+E75</f>
        <v>#REF!</v>
      </c>
      <c r="G75" s="173">
        <f t="shared" si="490"/>
        <v>0</v>
      </c>
      <c r="H75" s="173" t="e">
        <f t="shared" si="490"/>
        <v>#REF!</v>
      </c>
      <c r="I75" s="173">
        <f t="shared" si="490"/>
        <v>0</v>
      </c>
      <c r="J75" s="173">
        <f t="shared" si="490"/>
        <v>0</v>
      </c>
      <c r="K75" s="201" t="e">
        <f>G75+H75+I75+J75</f>
        <v>#REF!</v>
      </c>
      <c r="L75" s="215"/>
      <c r="M75" s="161" t="e">
        <f>P75-L75-N75-O75</f>
        <v>#REF!</v>
      </c>
      <c r="N75" s="215"/>
      <c r="O75" s="215"/>
      <c r="P75" s="163" t="e">
        <f>#REF!</f>
        <v>#REF!</v>
      </c>
      <c r="Q75" s="215"/>
      <c r="R75" s="161" t="e">
        <f>U75-Q75-S75-T75</f>
        <v>#REF!</v>
      </c>
      <c r="S75" s="215"/>
      <c r="T75" s="215"/>
      <c r="U75" s="163" t="e">
        <f>#REF!</f>
        <v>#REF!</v>
      </c>
      <c r="V75" s="215"/>
      <c r="W75" s="161" t="e">
        <f>Z75-V75-X75-Y75</f>
        <v>#REF!</v>
      </c>
      <c r="X75" s="215"/>
      <c r="Y75" s="215"/>
      <c r="Z75" s="163" t="e">
        <f>#REF!</f>
        <v>#REF!</v>
      </c>
      <c r="AA75" s="215"/>
      <c r="AB75" s="161" t="e">
        <f>AE75-AA75-AC75-AD75</f>
        <v>#REF!</v>
      </c>
      <c r="AC75" s="215"/>
      <c r="AD75" s="215"/>
      <c r="AE75" s="163" t="e">
        <f>#REF!</f>
        <v>#REF!</v>
      </c>
      <c r="AF75" s="215"/>
      <c r="AG75" s="161" t="e">
        <f>AJ75-AF75-AH75-AI75</f>
        <v>#REF!</v>
      </c>
      <c r="AH75" s="215"/>
      <c r="AI75" s="215"/>
      <c r="AJ75" s="163" t="e">
        <f>#REF!</f>
        <v>#REF!</v>
      </c>
      <c r="AK75" s="215"/>
      <c r="AL75" s="161" t="e">
        <f>AO75-AK75-AM75-AN75</f>
        <v>#REF!</v>
      </c>
      <c r="AM75" s="215"/>
      <c r="AN75" s="215"/>
      <c r="AO75" s="163" t="e">
        <f>#REF!</f>
        <v>#REF!</v>
      </c>
      <c r="AP75" s="173">
        <f t="shared" si="491"/>
        <v>0</v>
      </c>
      <c r="AQ75" s="173">
        <f t="shared" si="491"/>
        <v>0</v>
      </c>
      <c r="AR75" s="173">
        <f t="shared" si="491"/>
        <v>0</v>
      </c>
      <c r="AS75" s="173">
        <f t="shared" si="491"/>
        <v>0</v>
      </c>
      <c r="AT75" s="201">
        <f>AP75+AQ75+AR75+AS75</f>
        <v>0</v>
      </c>
      <c r="AU75" s="215"/>
      <c r="AV75" s="161">
        <f>AY75-AU75-AW75-AX75</f>
        <v>0</v>
      </c>
      <c r="AW75" s="215"/>
      <c r="AX75" s="215"/>
      <c r="AY75" s="163"/>
      <c r="AZ75" s="215"/>
      <c r="BA75" s="161">
        <f>BD75-AZ75-BB75-BC75</f>
        <v>0</v>
      </c>
      <c r="BB75" s="215"/>
      <c r="BC75" s="215"/>
      <c r="BD75" s="163"/>
      <c r="BE75" s="215"/>
      <c r="BF75" s="161">
        <f>BI75-BE75-BG75-BH75</f>
        <v>0</v>
      </c>
      <c r="BG75" s="215"/>
      <c r="BH75" s="215"/>
      <c r="BI75" s="163"/>
      <c r="BJ75" s="215"/>
      <c r="BK75" s="161">
        <f>BN75-BJ75-BL75-BM75</f>
        <v>0</v>
      </c>
      <c r="BL75" s="215"/>
      <c r="BM75" s="215"/>
      <c r="BN75" s="163"/>
      <c r="BO75" s="215"/>
      <c r="BP75" s="161">
        <f>BS75-BO75-BQ75-BR75</f>
        <v>0</v>
      </c>
      <c r="BQ75" s="215"/>
      <c r="BR75" s="215"/>
      <c r="BS75" s="163"/>
      <c r="BT75" s="215"/>
      <c r="BU75" s="161">
        <f>BX75-BT75-BV75-BW75</f>
        <v>0</v>
      </c>
      <c r="BV75" s="215"/>
      <c r="BW75" s="215"/>
      <c r="BX75" s="163"/>
      <c r="BY75" s="215"/>
      <c r="BZ75" s="161">
        <f>CC75-BY75-CA75-CB75</f>
        <v>0</v>
      </c>
      <c r="CA75" s="215"/>
      <c r="CB75" s="215"/>
      <c r="CC75" s="163"/>
      <c r="CD75" s="215"/>
      <c r="CE75" s="161">
        <f>CH75-CD75-CF75-CG75</f>
        <v>0</v>
      </c>
      <c r="CF75" s="215"/>
      <c r="CG75" s="215"/>
      <c r="CH75" s="163"/>
      <c r="CI75" s="215"/>
      <c r="CJ75" s="161">
        <f>CM75-CI75-CK75-CL75</f>
        <v>0</v>
      </c>
      <c r="CK75" s="215"/>
      <c r="CL75" s="215"/>
      <c r="CM75" s="163"/>
      <c r="CN75" s="215"/>
      <c r="CO75" s="161">
        <f>CR75-CN75-CP75-CQ75</f>
        <v>0</v>
      </c>
      <c r="CP75" s="215"/>
      <c r="CQ75" s="215"/>
      <c r="CR75" s="163"/>
      <c r="CS75" s="215"/>
      <c r="CT75" s="161">
        <f>CW75-CS75-CU75-CV75</f>
        <v>0</v>
      </c>
      <c r="CU75" s="215"/>
      <c r="CV75" s="215"/>
      <c r="CW75" s="163"/>
      <c r="CX75" s="215"/>
      <c r="CY75" s="161">
        <f>DB75-CX75-CZ75-DA75</f>
        <v>0</v>
      </c>
      <c r="CZ75" s="215"/>
      <c r="DA75" s="215"/>
      <c r="DB75" s="163"/>
      <c r="DC75" s="215"/>
      <c r="DD75" s="161">
        <f>DG75-DC75-DE75-DF75</f>
        <v>0</v>
      </c>
      <c r="DE75" s="215"/>
      <c r="DF75" s="215"/>
      <c r="DG75" s="163"/>
      <c r="DH75" s="215"/>
      <c r="DI75" s="161">
        <f>DL75-DH75-DJ75-DK75</f>
        <v>0</v>
      </c>
      <c r="DJ75" s="215"/>
      <c r="DK75" s="215"/>
      <c r="DL75" s="163"/>
      <c r="DM75" s="215"/>
      <c r="DN75" s="161">
        <f>DQ75-DM75-DO75-DP75</f>
        <v>0</v>
      </c>
      <c r="DO75" s="215"/>
      <c r="DP75" s="215"/>
      <c r="DQ75" s="163"/>
      <c r="DR75" s="215"/>
      <c r="DS75" s="161">
        <f>DV75-DR75-DT75-DU75</f>
        <v>0</v>
      </c>
      <c r="DT75" s="215"/>
      <c r="DU75" s="215"/>
      <c r="DV75" s="163"/>
      <c r="DW75" s="215"/>
      <c r="DX75" s="161">
        <f>EA75-DW75-DY75-DZ75</f>
        <v>0</v>
      </c>
      <c r="DY75" s="215"/>
      <c r="DZ75" s="215"/>
      <c r="EA75" s="163"/>
      <c r="EB75" s="215"/>
      <c r="EC75" s="161">
        <f>EF75-EB75-ED75-EE75</f>
        <v>0</v>
      </c>
      <c r="ED75" s="215"/>
      <c r="EE75" s="215"/>
      <c r="EF75" s="163"/>
      <c r="EG75" s="215"/>
      <c r="EH75" s="161">
        <f>EK75-EG75-EI75-EJ75</f>
        <v>0</v>
      </c>
      <c r="EI75" s="215"/>
      <c r="EJ75" s="215"/>
      <c r="EK75" s="163"/>
      <c r="EL75" s="215"/>
      <c r="EM75" s="161">
        <f>EP75-EL75-EN75-EO75</f>
        <v>0</v>
      </c>
      <c r="EN75" s="215"/>
      <c r="EO75" s="215"/>
      <c r="EP75" s="163"/>
      <c r="EQ75" s="215"/>
      <c r="ER75" s="161">
        <f>EU75-EQ75-ES75-ET75</f>
        <v>0</v>
      </c>
      <c r="ES75" s="215"/>
      <c r="ET75" s="215"/>
      <c r="EU75" s="163"/>
      <c r="EV75" s="215"/>
      <c r="EW75" s="161">
        <f>EZ75-EV75-EX75-EY75</f>
        <v>0</v>
      </c>
      <c r="EX75" s="215"/>
      <c r="EY75" s="215"/>
      <c r="EZ75" s="163"/>
      <c r="FA75" s="215"/>
      <c r="FB75" s="161">
        <f>FE75-FA75-FC75-FD75</f>
        <v>0</v>
      </c>
      <c r="FC75" s="215"/>
      <c r="FD75" s="215"/>
      <c r="FE75" s="163"/>
      <c r="FF75" s="215"/>
      <c r="FG75" s="161">
        <f>FJ75-FF75-FH75-FI75</f>
        <v>0</v>
      </c>
      <c r="FH75" s="215"/>
      <c r="FI75" s="215"/>
      <c r="FJ75" s="163"/>
      <c r="FK75" s="215"/>
      <c r="FL75" s="161">
        <f>FO75-FK75-FM75-FN75</f>
        <v>0</v>
      </c>
      <c r="FM75" s="215"/>
      <c r="FN75" s="215"/>
      <c r="FO75" s="163"/>
      <c r="FP75" s="215"/>
      <c r="FQ75" s="161">
        <f>FT75-FP75-FR75-FS75</f>
        <v>0</v>
      </c>
      <c r="FR75" s="215"/>
      <c r="FS75" s="215"/>
      <c r="FT75" s="163"/>
      <c r="FU75" s="215"/>
      <c r="FV75" s="161">
        <f>FY75-FU75-FW75-FX75</f>
        <v>0</v>
      </c>
      <c r="FW75" s="215"/>
      <c r="FX75" s="215"/>
      <c r="FY75" s="163"/>
      <c r="FZ75" s="215"/>
      <c r="GA75" s="161">
        <f>GD75-FZ75-GB75-GC75</f>
        <v>0</v>
      </c>
      <c r="GB75" s="215"/>
      <c r="GC75" s="215"/>
      <c r="GD75" s="163"/>
      <c r="GE75" s="215"/>
      <c r="GF75" s="161">
        <f>GI75-GE75-GG75-GH75</f>
        <v>0</v>
      </c>
      <c r="GG75" s="215"/>
      <c r="GH75" s="215"/>
      <c r="GI75" s="163"/>
      <c r="GJ75" s="215"/>
      <c r="GK75" s="161">
        <f>GN75-GJ75-GL75-GM75</f>
        <v>0</v>
      </c>
      <c r="GL75" s="215"/>
      <c r="GM75" s="215"/>
      <c r="GN75" s="163"/>
      <c r="GO75" s="215"/>
      <c r="GP75" s="161">
        <f>GS75-GO75-GQ75-GR75</f>
        <v>0</v>
      </c>
      <c r="GQ75" s="215"/>
      <c r="GR75" s="215"/>
      <c r="GS75" s="163"/>
      <c r="GT75" s="215"/>
      <c r="GU75" s="161">
        <f>GX75-GT75-GV75-GW75</f>
        <v>0</v>
      </c>
      <c r="GV75" s="215"/>
      <c r="GW75" s="215"/>
      <c r="GX75" s="163"/>
      <c r="GY75" s="215"/>
      <c r="GZ75" s="161">
        <f>HC75-GY75-HA75-HB75</f>
        <v>0</v>
      </c>
      <c r="HA75" s="215"/>
      <c r="HB75" s="215"/>
      <c r="HC75" s="163"/>
    </row>
    <row r="76" spans="1:211" s="175" customFormat="1" ht="15" customHeight="1">
      <c r="A76" s="126" t="s">
        <v>129</v>
      </c>
      <c r="B76" s="210">
        <f t="shared" ref="B76:AT76" si="492">IF(B75&gt;B74,"+"&amp;(B75-B74),B75-B74)</f>
        <v>-120653</v>
      </c>
      <c r="C76" s="210" t="e">
        <f t="shared" si="492"/>
        <v>#REF!</v>
      </c>
      <c r="D76" s="210">
        <f t="shared" si="492"/>
        <v>0</v>
      </c>
      <c r="E76" s="210">
        <f t="shared" si="492"/>
        <v>0</v>
      </c>
      <c r="F76" s="208" t="e">
        <f t="shared" si="492"/>
        <v>#REF!</v>
      </c>
      <c r="G76" s="210">
        <f t="shared" si="492"/>
        <v>-120653</v>
      </c>
      <c r="H76" s="210" t="e">
        <f t="shared" si="492"/>
        <v>#REF!</v>
      </c>
      <c r="I76" s="210">
        <f t="shared" si="492"/>
        <v>0</v>
      </c>
      <c r="J76" s="210">
        <f t="shared" si="492"/>
        <v>0</v>
      </c>
      <c r="K76" s="208" t="e">
        <f t="shared" si="492"/>
        <v>#REF!</v>
      </c>
      <c r="L76" s="210">
        <f t="shared" si="492"/>
        <v>-39353</v>
      </c>
      <c r="M76" s="210" t="e">
        <f t="shared" si="492"/>
        <v>#REF!</v>
      </c>
      <c r="N76" s="210">
        <f t="shared" si="492"/>
        <v>0</v>
      </c>
      <c r="O76" s="210">
        <f t="shared" si="492"/>
        <v>0</v>
      </c>
      <c r="P76" s="209" t="e">
        <f t="shared" si="492"/>
        <v>#REF!</v>
      </c>
      <c r="Q76" s="210">
        <f t="shared" si="492"/>
        <v>-13580</v>
      </c>
      <c r="R76" s="210" t="e">
        <f t="shared" si="492"/>
        <v>#REF!</v>
      </c>
      <c r="S76" s="210">
        <f t="shared" si="492"/>
        <v>0</v>
      </c>
      <c r="T76" s="210">
        <f t="shared" si="492"/>
        <v>0</v>
      </c>
      <c r="U76" s="209" t="e">
        <f t="shared" si="492"/>
        <v>#REF!</v>
      </c>
      <c r="V76" s="210">
        <f t="shared" si="492"/>
        <v>-13900</v>
      </c>
      <c r="W76" s="210" t="e">
        <f t="shared" si="492"/>
        <v>#REF!</v>
      </c>
      <c r="X76" s="210">
        <f t="shared" si="492"/>
        <v>0</v>
      </c>
      <c r="Y76" s="210">
        <f t="shared" si="492"/>
        <v>0</v>
      </c>
      <c r="Z76" s="209" t="e">
        <f t="shared" si="492"/>
        <v>#REF!</v>
      </c>
      <c r="AA76" s="210">
        <f t="shared" si="492"/>
        <v>-17450</v>
      </c>
      <c r="AB76" s="210" t="e">
        <f t="shared" si="492"/>
        <v>#REF!</v>
      </c>
      <c r="AC76" s="210">
        <f t="shared" si="492"/>
        <v>0</v>
      </c>
      <c r="AD76" s="210">
        <f t="shared" si="492"/>
        <v>0</v>
      </c>
      <c r="AE76" s="209" t="e">
        <f t="shared" si="492"/>
        <v>#REF!</v>
      </c>
      <c r="AF76" s="210">
        <f t="shared" si="492"/>
        <v>-13330</v>
      </c>
      <c r="AG76" s="210" t="e">
        <f t="shared" si="492"/>
        <v>#REF!</v>
      </c>
      <c r="AH76" s="210">
        <f t="shared" si="492"/>
        <v>0</v>
      </c>
      <c r="AI76" s="210">
        <f t="shared" si="492"/>
        <v>0</v>
      </c>
      <c r="AJ76" s="209" t="e">
        <f t="shared" si="492"/>
        <v>#REF!</v>
      </c>
      <c r="AK76" s="210">
        <f t="shared" si="492"/>
        <v>-23040</v>
      </c>
      <c r="AL76" s="210" t="e">
        <f t="shared" si="492"/>
        <v>#REF!</v>
      </c>
      <c r="AM76" s="210">
        <f t="shared" si="492"/>
        <v>0</v>
      </c>
      <c r="AN76" s="210">
        <f t="shared" si="492"/>
        <v>0</v>
      </c>
      <c r="AO76" s="209" t="e">
        <f t="shared" si="492"/>
        <v>#REF!</v>
      </c>
      <c r="AP76" s="210">
        <f t="shared" si="492"/>
        <v>0</v>
      </c>
      <c r="AQ76" s="210">
        <f t="shared" si="492"/>
        <v>0</v>
      </c>
      <c r="AR76" s="210">
        <f t="shared" si="492"/>
        <v>0</v>
      </c>
      <c r="AS76" s="210">
        <f t="shared" si="492"/>
        <v>0</v>
      </c>
      <c r="AT76" s="208">
        <f t="shared" si="492"/>
        <v>0</v>
      </c>
      <c r="AU76" s="210">
        <f t="shared" ref="AU76:BZ76" si="493">IF(AU75&gt;AU74,"+"&amp;(AU75-AU74),AU75-AU74)</f>
        <v>0</v>
      </c>
      <c r="AV76" s="210">
        <f t="shared" si="493"/>
        <v>0</v>
      </c>
      <c r="AW76" s="210">
        <f t="shared" si="493"/>
        <v>0</v>
      </c>
      <c r="AX76" s="210">
        <f t="shared" si="493"/>
        <v>0</v>
      </c>
      <c r="AY76" s="209">
        <f t="shared" si="493"/>
        <v>0</v>
      </c>
      <c r="AZ76" s="210">
        <f t="shared" si="493"/>
        <v>0</v>
      </c>
      <c r="BA76" s="210">
        <f t="shared" si="493"/>
        <v>0</v>
      </c>
      <c r="BB76" s="210">
        <f t="shared" si="493"/>
        <v>0</v>
      </c>
      <c r="BC76" s="210">
        <f t="shared" si="493"/>
        <v>0</v>
      </c>
      <c r="BD76" s="209">
        <f t="shared" si="493"/>
        <v>0</v>
      </c>
      <c r="BE76" s="210">
        <f t="shared" si="493"/>
        <v>0</v>
      </c>
      <c r="BF76" s="210">
        <f t="shared" si="493"/>
        <v>0</v>
      </c>
      <c r="BG76" s="210">
        <f t="shared" si="493"/>
        <v>0</v>
      </c>
      <c r="BH76" s="210">
        <f t="shared" si="493"/>
        <v>0</v>
      </c>
      <c r="BI76" s="209">
        <f t="shared" si="493"/>
        <v>0</v>
      </c>
      <c r="BJ76" s="210">
        <f t="shared" si="493"/>
        <v>0</v>
      </c>
      <c r="BK76" s="210">
        <f t="shared" si="493"/>
        <v>0</v>
      </c>
      <c r="BL76" s="210">
        <f t="shared" si="493"/>
        <v>0</v>
      </c>
      <c r="BM76" s="210">
        <f t="shared" si="493"/>
        <v>0</v>
      </c>
      <c r="BN76" s="209">
        <f t="shared" si="493"/>
        <v>0</v>
      </c>
      <c r="BO76" s="210">
        <f t="shared" si="493"/>
        <v>0</v>
      </c>
      <c r="BP76" s="210">
        <f t="shared" si="493"/>
        <v>0</v>
      </c>
      <c r="BQ76" s="210">
        <f t="shared" si="493"/>
        <v>0</v>
      </c>
      <c r="BR76" s="210">
        <f t="shared" si="493"/>
        <v>0</v>
      </c>
      <c r="BS76" s="209">
        <f t="shared" si="493"/>
        <v>0</v>
      </c>
      <c r="BT76" s="210">
        <f t="shared" si="493"/>
        <v>0</v>
      </c>
      <c r="BU76" s="210">
        <f t="shared" si="493"/>
        <v>0</v>
      </c>
      <c r="BV76" s="210">
        <f t="shared" si="493"/>
        <v>0</v>
      </c>
      <c r="BW76" s="210">
        <f t="shared" si="493"/>
        <v>0</v>
      </c>
      <c r="BX76" s="209">
        <f t="shared" si="493"/>
        <v>0</v>
      </c>
      <c r="BY76" s="210">
        <f t="shared" si="493"/>
        <v>0</v>
      </c>
      <c r="BZ76" s="210">
        <f t="shared" si="493"/>
        <v>0</v>
      </c>
      <c r="CA76" s="210">
        <f t="shared" ref="CA76:DF76" si="494">IF(CA75&gt;CA74,"+"&amp;(CA75-CA74),CA75-CA74)</f>
        <v>0</v>
      </c>
      <c r="CB76" s="210">
        <f t="shared" si="494"/>
        <v>0</v>
      </c>
      <c r="CC76" s="209">
        <f t="shared" si="494"/>
        <v>0</v>
      </c>
      <c r="CD76" s="210">
        <f t="shared" si="494"/>
        <v>0</v>
      </c>
      <c r="CE76" s="210">
        <f t="shared" si="494"/>
        <v>0</v>
      </c>
      <c r="CF76" s="210">
        <f t="shared" si="494"/>
        <v>0</v>
      </c>
      <c r="CG76" s="210">
        <f t="shared" si="494"/>
        <v>0</v>
      </c>
      <c r="CH76" s="209">
        <f t="shared" si="494"/>
        <v>0</v>
      </c>
      <c r="CI76" s="210">
        <f t="shared" si="494"/>
        <v>0</v>
      </c>
      <c r="CJ76" s="210">
        <f t="shared" si="494"/>
        <v>0</v>
      </c>
      <c r="CK76" s="210">
        <f t="shared" si="494"/>
        <v>0</v>
      </c>
      <c r="CL76" s="210">
        <f t="shared" si="494"/>
        <v>0</v>
      </c>
      <c r="CM76" s="209">
        <f t="shared" si="494"/>
        <v>0</v>
      </c>
      <c r="CN76" s="210">
        <f t="shared" si="494"/>
        <v>0</v>
      </c>
      <c r="CO76" s="210">
        <f t="shared" si="494"/>
        <v>0</v>
      </c>
      <c r="CP76" s="210">
        <f t="shared" si="494"/>
        <v>0</v>
      </c>
      <c r="CQ76" s="210">
        <f t="shared" si="494"/>
        <v>0</v>
      </c>
      <c r="CR76" s="209">
        <f t="shared" si="494"/>
        <v>0</v>
      </c>
      <c r="CS76" s="210">
        <f t="shared" si="494"/>
        <v>0</v>
      </c>
      <c r="CT76" s="210">
        <f t="shared" si="494"/>
        <v>0</v>
      </c>
      <c r="CU76" s="210">
        <f t="shared" si="494"/>
        <v>0</v>
      </c>
      <c r="CV76" s="210">
        <f t="shared" si="494"/>
        <v>0</v>
      </c>
      <c r="CW76" s="209">
        <f t="shared" si="494"/>
        <v>0</v>
      </c>
      <c r="CX76" s="210">
        <f t="shared" si="494"/>
        <v>0</v>
      </c>
      <c r="CY76" s="210">
        <f t="shared" si="494"/>
        <v>0</v>
      </c>
      <c r="CZ76" s="210">
        <f t="shared" si="494"/>
        <v>0</v>
      </c>
      <c r="DA76" s="210">
        <f t="shared" si="494"/>
        <v>0</v>
      </c>
      <c r="DB76" s="209">
        <f t="shared" si="494"/>
        <v>0</v>
      </c>
      <c r="DC76" s="210">
        <f t="shared" si="494"/>
        <v>0</v>
      </c>
      <c r="DD76" s="210">
        <f t="shared" si="494"/>
        <v>0</v>
      </c>
      <c r="DE76" s="210">
        <f t="shared" si="494"/>
        <v>0</v>
      </c>
      <c r="DF76" s="210">
        <f t="shared" si="494"/>
        <v>0</v>
      </c>
      <c r="DG76" s="209">
        <f t="shared" ref="DG76:EL76" si="495">IF(DG75&gt;DG74,"+"&amp;(DG75-DG74),DG75-DG74)</f>
        <v>0</v>
      </c>
      <c r="DH76" s="210">
        <f t="shared" si="495"/>
        <v>0</v>
      </c>
      <c r="DI76" s="210">
        <f t="shared" si="495"/>
        <v>0</v>
      </c>
      <c r="DJ76" s="210">
        <f t="shared" si="495"/>
        <v>0</v>
      </c>
      <c r="DK76" s="210">
        <f t="shared" si="495"/>
        <v>0</v>
      </c>
      <c r="DL76" s="209">
        <f t="shared" si="495"/>
        <v>0</v>
      </c>
      <c r="DM76" s="210">
        <f t="shared" si="495"/>
        <v>0</v>
      </c>
      <c r="DN76" s="210">
        <f t="shared" si="495"/>
        <v>0</v>
      </c>
      <c r="DO76" s="210">
        <f t="shared" si="495"/>
        <v>0</v>
      </c>
      <c r="DP76" s="210">
        <f t="shared" si="495"/>
        <v>0</v>
      </c>
      <c r="DQ76" s="209">
        <f t="shared" si="495"/>
        <v>0</v>
      </c>
      <c r="DR76" s="210">
        <f t="shared" si="495"/>
        <v>0</v>
      </c>
      <c r="DS76" s="210">
        <f t="shared" si="495"/>
        <v>0</v>
      </c>
      <c r="DT76" s="210">
        <f t="shared" si="495"/>
        <v>0</v>
      </c>
      <c r="DU76" s="210">
        <f t="shared" si="495"/>
        <v>0</v>
      </c>
      <c r="DV76" s="209">
        <f t="shared" si="495"/>
        <v>0</v>
      </c>
      <c r="DW76" s="210">
        <f t="shared" si="495"/>
        <v>0</v>
      </c>
      <c r="DX76" s="210">
        <f t="shared" si="495"/>
        <v>0</v>
      </c>
      <c r="DY76" s="210">
        <f t="shared" si="495"/>
        <v>0</v>
      </c>
      <c r="DZ76" s="210">
        <f t="shared" si="495"/>
        <v>0</v>
      </c>
      <c r="EA76" s="209">
        <f t="shared" si="495"/>
        <v>0</v>
      </c>
      <c r="EB76" s="210">
        <f t="shared" si="495"/>
        <v>0</v>
      </c>
      <c r="EC76" s="210">
        <f t="shared" si="495"/>
        <v>0</v>
      </c>
      <c r="ED76" s="210">
        <f t="shared" si="495"/>
        <v>0</v>
      </c>
      <c r="EE76" s="210">
        <f t="shared" si="495"/>
        <v>0</v>
      </c>
      <c r="EF76" s="209">
        <f t="shared" si="495"/>
        <v>0</v>
      </c>
      <c r="EG76" s="210">
        <f t="shared" si="495"/>
        <v>0</v>
      </c>
      <c r="EH76" s="210">
        <f t="shared" si="495"/>
        <v>0</v>
      </c>
      <c r="EI76" s="210">
        <f t="shared" si="495"/>
        <v>0</v>
      </c>
      <c r="EJ76" s="210">
        <f t="shared" si="495"/>
        <v>0</v>
      </c>
      <c r="EK76" s="209">
        <f t="shared" si="495"/>
        <v>0</v>
      </c>
      <c r="EL76" s="210">
        <f t="shared" si="495"/>
        <v>0</v>
      </c>
      <c r="EM76" s="210">
        <f t="shared" ref="EM76:FR76" si="496">IF(EM75&gt;EM74,"+"&amp;(EM75-EM74),EM75-EM74)</f>
        <v>0</v>
      </c>
      <c r="EN76" s="210">
        <f t="shared" si="496"/>
        <v>0</v>
      </c>
      <c r="EO76" s="210">
        <f t="shared" si="496"/>
        <v>0</v>
      </c>
      <c r="EP76" s="209">
        <f t="shared" si="496"/>
        <v>0</v>
      </c>
      <c r="EQ76" s="210">
        <f t="shared" si="496"/>
        <v>0</v>
      </c>
      <c r="ER76" s="210">
        <f t="shared" si="496"/>
        <v>0</v>
      </c>
      <c r="ES76" s="210">
        <f t="shared" si="496"/>
        <v>0</v>
      </c>
      <c r="ET76" s="210">
        <f t="shared" si="496"/>
        <v>0</v>
      </c>
      <c r="EU76" s="209">
        <f t="shared" si="496"/>
        <v>0</v>
      </c>
      <c r="EV76" s="210">
        <f t="shared" si="496"/>
        <v>0</v>
      </c>
      <c r="EW76" s="210">
        <f t="shared" si="496"/>
        <v>0</v>
      </c>
      <c r="EX76" s="210">
        <f t="shared" si="496"/>
        <v>0</v>
      </c>
      <c r="EY76" s="210">
        <f t="shared" si="496"/>
        <v>0</v>
      </c>
      <c r="EZ76" s="209">
        <f t="shared" si="496"/>
        <v>0</v>
      </c>
      <c r="FA76" s="210">
        <f t="shared" si="496"/>
        <v>0</v>
      </c>
      <c r="FB76" s="210">
        <f t="shared" si="496"/>
        <v>0</v>
      </c>
      <c r="FC76" s="210">
        <f t="shared" si="496"/>
        <v>0</v>
      </c>
      <c r="FD76" s="210">
        <f t="shared" si="496"/>
        <v>0</v>
      </c>
      <c r="FE76" s="209">
        <f t="shared" si="496"/>
        <v>0</v>
      </c>
      <c r="FF76" s="210">
        <f t="shared" si="496"/>
        <v>0</v>
      </c>
      <c r="FG76" s="210">
        <f t="shared" si="496"/>
        <v>0</v>
      </c>
      <c r="FH76" s="210">
        <f t="shared" si="496"/>
        <v>0</v>
      </c>
      <c r="FI76" s="210">
        <f t="shared" si="496"/>
        <v>0</v>
      </c>
      <c r="FJ76" s="209">
        <f t="shared" si="496"/>
        <v>0</v>
      </c>
      <c r="FK76" s="210">
        <f t="shared" si="496"/>
        <v>0</v>
      </c>
      <c r="FL76" s="210">
        <f t="shared" si="496"/>
        <v>0</v>
      </c>
      <c r="FM76" s="210">
        <f t="shared" si="496"/>
        <v>0</v>
      </c>
      <c r="FN76" s="210">
        <f t="shared" si="496"/>
        <v>0</v>
      </c>
      <c r="FO76" s="209">
        <f t="shared" si="496"/>
        <v>0</v>
      </c>
      <c r="FP76" s="210">
        <f t="shared" si="496"/>
        <v>0</v>
      </c>
      <c r="FQ76" s="210">
        <f t="shared" si="496"/>
        <v>0</v>
      </c>
      <c r="FR76" s="210">
        <f t="shared" si="496"/>
        <v>0</v>
      </c>
      <c r="FS76" s="210">
        <f t="shared" ref="FS76:GX76" si="497">IF(FS75&gt;FS74,"+"&amp;(FS75-FS74),FS75-FS74)</f>
        <v>0</v>
      </c>
      <c r="FT76" s="209">
        <f t="shared" si="497"/>
        <v>0</v>
      </c>
      <c r="FU76" s="210">
        <f t="shared" si="497"/>
        <v>0</v>
      </c>
      <c r="FV76" s="210">
        <f t="shared" si="497"/>
        <v>0</v>
      </c>
      <c r="FW76" s="210">
        <f t="shared" si="497"/>
        <v>0</v>
      </c>
      <c r="FX76" s="210">
        <f t="shared" si="497"/>
        <v>0</v>
      </c>
      <c r="FY76" s="209">
        <f t="shared" si="497"/>
        <v>0</v>
      </c>
      <c r="FZ76" s="210">
        <f t="shared" si="497"/>
        <v>0</v>
      </c>
      <c r="GA76" s="210">
        <f t="shared" si="497"/>
        <v>0</v>
      </c>
      <c r="GB76" s="210">
        <f t="shared" si="497"/>
        <v>0</v>
      </c>
      <c r="GC76" s="210">
        <f t="shared" si="497"/>
        <v>0</v>
      </c>
      <c r="GD76" s="209">
        <f t="shared" si="497"/>
        <v>0</v>
      </c>
      <c r="GE76" s="210">
        <f t="shared" si="497"/>
        <v>0</v>
      </c>
      <c r="GF76" s="210">
        <f t="shared" si="497"/>
        <v>0</v>
      </c>
      <c r="GG76" s="210">
        <f t="shared" si="497"/>
        <v>0</v>
      </c>
      <c r="GH76" s="210">
        <f t="shared" si="497"/>
        <v>0</v>
      </c>
      <c r="GI76" s="209">
        <f t="shared" si="497"/>
        <v>0</v>
      </c>
      <c r="GJ76" s="210">
        <f t="shared" si="497"/>
        <v>0</v>
      </c>
      <c r="GK76" s="210">
        <f t="shared" si="497"/>
        <v>0</v>
      </c>
      <c r="GL76" s="210">
        <f t="shared" si="497"/>
        <v>0</v>
      </c>
      <c r="GM76" s="210">
        <f t="shared" si="497"/>
        <v>0</v>
      </c>
      <c r="GN76" s="209">
        <f t="shared" si="497"/>
        <v>0</v>
      </c>
      <c r="GO76" s="210">
        <f t="shared" si="497"/>
        <v>0</v>
      </c>
      <c r="GP76" s="210">
        <f t="shared" si="497"/>
        <v>0</v>
      </c>
      <c r="GQ76" s="210">
        <f t="shared" si="497"/>
        <v>0</v>
      </c>
      <c r="GR76" s="210">
        <f t="shared" si="497"/>
        <v>0</v>
      </c>
      <c r="GS76" s="209">
        <f t="shared" si="497"/>
        <v>0</v>
      </c>
      <c r="GT76" s="210">
        <f t="shared" si="497"/>
        <v>0</v>
      </c>
      <c r="GU76" s="210">
        <f t="shared" si="497"/>
        <v>0</v>
      </c>
      <c r="GV76" s="210">
        <f t="shared" si="497"/>
        <v>0</v>
      </c>
      <c r="GW76" s="210">
        <f t="shared" si="497"/>
        <v>0</v>
      </c>
      <c r="GX76" s="209">
        <f t="shared" si="497"/>
        <v>0</v>
      </c>
      <c r="GY76" s="210">
        <f>IF(GY75&gt;GY74,"+"&amp;(GY75-GY74),GY75-GY74)</f>
        <v>0</v>
      </c>
      <c r="GZ76" s="210">
        <f>IF(GZ75&gt;GZ74,"+"&amp;(GZ75-GZ74),GZ75-GZ74)</f>
        <v>0</v>
      </c>
      <c r="HA76" s="210">
        <f>IF(HA75&gt;HA74,"+"&amp;(HA75-HA74),HA75-HA74)</f>
        <v>0</v>
      </c>
      <c r="HB76" s="210">
        <f>IF(HB75&gt;HB74,"+"&amp;(HB75-HB74),HB75-HB74)</f>
        <v>0</v>
      </c>
      <c r="HC76" s="209">
        <f>IF(HC75&gt;HC74,"+"&amp;(HC75-HC74),HC75-HC74)</f>
        <v>0</v>
      </c>
    </row>
    <row r="77" spans="1:211" s="168" customFormat="1" ht="15" customHeight="1">
      <c r="A77" s="176" t="s">
        <v>112</v>
      </c>
      <c r="B77" s="177">
        <f t="shared" ref="B77:AT77" si="498">IF(B74&lt;&gt;0,ROUND(B75*100/B74,1)," ")</f>
        <v>0</v>
      </c>
      <c r="C77" s="177" t="e">
        <f t="shared" si="498"/>
        <v>#REF!</v>
      </c>
      <c r="D77" s="177" t="str">
        <f t="shared" si="498"/>
        <v xml:space="preserve"> </v>
      </c>
      <c r="E77" s="177" t="str">
        <f t="shared" si="498"/>
        <v xml:space="preserve"> </v>
      </c>
      <c r="F77" s="166" t="e">
        <f t="shared" si="498"/>
        <v>#REF!</v>
      </c>
      <c r="G77" s="177">
        <f t="shared" si="498"/>
        <v>0</v>
      </c>
      <c r="H77" s="177" t="e">
        <f t="shared" si="498"/>
        <v>#REF!</v>
      </c>
      <c r="I77" s="177" t="str">
        <f t="shared" si="498"/>
        <v xml:space="preserve"> </v>
      </c>
      <c r="J77" s="177" t="str">
        <f t="shared" si="498"/>
        <v xml:space="preserve"> </v>
      </c>
      <c r="K77" s="166" t="e">
        <f t="shared" si="498"/>
        <v>#REF!</v>
      </c>
      <c r="L77" s="177">
        <f t="shared" si="498"/>
        <v>0</v>
      </c>
      <c r="M77" s="177" t="e">
        <f t="shared" si="498"/>
        <v>#REF!</v>
      </c>
      <c r="N77" s="177" t="str">
        <f t="shared" si="498"/>
        <v xml:space="preserve"> </v>
      </c>
      <c r="O77" s="177" t="str">
        <f t="shared" si="498"/>
        <v xml:space="preserve"> </v>
      </c>
      <c r="P77" s="167" t="e">
        <f t="shared" si="498"/>
        <v>#REF!</v>
      </c>
      <c r="Q77" s="177">
        <f t="shared" si="498"/>
        <v>0</v>
      </c>
      <c r="R77" s="177" t="e">
        <f t="shared" si="498"/>
        <v>#REF!</v>
      </c>
      <c r="S77" s="177" t="str">
        <f t="shared" si="498"/>
        <v xml:space="preserve"> </v>
      </c>
      <c r="T77" s="177" t="str">
        <f t="shared" si="498"/>
        <v xml:space="preserve"> </v>
      </c>
      <c r="U77" s="167" t="e">
        <f t="shared" si="498"/>
        <v>#REF!</v>
      </c>
      <c r="V77" s="177">
        <f t="shared" si="498"/>
        <v>0</v>
      </c>
      <c r="W77" s="177" t="e">
        <f t="shared" si="498"/>
        <v>#REF!</v>
      </c>
      <c r="X77" s="177" t="str">
        <f t="shared" si="498"/>
        <v xml:space="preserve"> </v>
      </c>
      <c r="Y77" s="177" t="str">
        <f t="shared" si="498"/>
        <v xml:space="preserve"> </v>
      </c>
      <c r="Z77" s="167" t="e">
        <f t="shared" si="498"/>
        <v>#REF!</v>
      </c>
      <c r="AA77" s="177">
        <f t="shared" si="498"/>
        <v>0</v>
      </c>
      <c r="AB77" s="177" t="e">
        <f t="shared" si="498"/>
        <v>#REF!</v>
      </c>
      <c r="AC77" s="177" t="str">
        <f t="shared" si="498"/>
        <v xml:space="preserve"> </v>
      </c>
      <c r="AD77" s="177" t="str">
        <f t="shared" si="498"/>
        <v xml:space="preserve"> </v>
      </c>
      <c r="AE77" s="167" t="e">
        <f t="shared" si="498"/>
        <v>#REF!</v>
      </c>
      <c r="AF77" s="177">
        <f t="shared" si="498"/>
        <v>0</v>
      </c>
      <c r="AG77" s="177" t="e">
        <f t="shared" si="498"/>
        <v>#REF!</v>
      </c>
      <c r="AH77" s="177" t="str">
        <f t="shared" si="498"/>
        <v xml:space="preserve"> </v>
      </c>
      <c r="AI77" s="177" t="str">
        <f t="shared" si="498"/>
        <v xml:space="preserve"> </v>
      </c>
      <c r="AJ77" s="167" t="e">
        <f t="shared" si="498"/>
        <v>#REF!</v>
      </c>
      <c r="AK77" s="177">
        <f t="shared" si="498"/>
        <v>0</v>
      </c>
      <c r="AL77" s="177" t="e">
        <f t="shared" si="498"/>
        <v>#REF!</v>
      </c>
      <c r="AM77" s="177" t="str">
        <f t="shared" si="498"/>
        <v xml:space="preserve"> </v>
      </c>
      <c r="AN77" s="177" t="str">
        <f t="shared" si="498"/>
        <v xml:space="preserve"> </v>
      </c>
      <c r="AO77" s="167" t="e">
        <f t="shared" si="498"/>
        <v>#REF!</v>
      </c>
      <c r="AP77" s="177" t="str">
        <f t="shared" si="498"/>
        <v xml:space="preserve"> </v>
      </c>
      <c r="AQ77" s="177" t="str">
        <f t="shared" si="498"/>
        <v xml:space="preserve"> </v>
      </c>
      <c r="AR77" s="177" t="str">
        <f t="shared" si="498"/>
        <v xml:space="preserve"> </v>
      </c>
      <c r="AS77" s="177" t="str">
        <f t="shared" si="498"/>
        <v xml:space="preserve"> </v>
      </c>
      <c r="AT77" s="166" t="str">
        <f t="shared" si="498"/>
        <v xml:space="preserve"> </v>
      </c>
      <c r="AU77" s="177" t="str">
        <f t="shared" ref="AU77:BZ77" si="499">IF(AU74&lt;&gt;0,ROUND(AU75*100/AU74,1)," ")</f>
        <v xml:space="preserve"> </v>
      </c>
      <c r="AV77" s="177" t="str">
        <f t="shared" si="499"/>
        <v xml:space="preserve"> </v>
      </c>
      <c r="AW77" s="177" t="str">
        <f t="shared" si="499"/>
        <v xml:space="preserve"> </v>
      </c>
      <c r="AX77" s="177" t="str">
        <f t="shared" si="499"/>
        <v xml:space="preserve"> </v>
      </c>
      <c r="AY77" s="167" t="str">
        <f t="shared" si="499"/>
        <v xml:space="preserve"> </v>
      </c>
      <c r="AZ77" s="177" t="str">
        <f t="shared" si="499"/>
        <v xml:space="preserve"> </v>
      </c>
      <c r="BA77" s="177" t="str">
        <f t="shared" si="499"/>
        <v xml:space="preserve"> </v>
      </c>
      <c r="BB77" s="177" t="str">
        <f t="shared" si="499"/>
        <v xml:space="preserve"> </v>
      </c>
      <c r="BC77" s="177" t="str">
        <f t="shared" si="499"/>
        <v xml:space="preserve"> </v>
      </c>
      <c r="BD77" s="167" t="str">
        <f t="shared" si="499"/>
        <v xml:space="preserve"> </v>
      </c>
      <c r="BE77" s="177" t="str">
        <f t="shared" si="499"/>
        <v xml:space="preserve"> </v>
      </c>
      <c r="BF77" s="177" t="str">
        <f t="shared" si="499"/>
        <v xml:space="preserve"> </v>
      </c>
      <c r="BG77" s="177" t="str">
        <f t="shared" si="499"/>
        <v xml:space="preserve"> </v>
      </c>
      <c r="BH77" s="177" t="str">
        <f t="shared" si="499"/>
        <v xml:space="preserve"> </v>
      </c>
      <c r="BI77" s="167" t="str">
        <f t="shared" si="499"/>
        <v xml:space="preserve"> </v>
      </c>
      <c r="BJ77" s="177" t="str">
        <f t="shared" si="499"/>
        <v xml:space="preserve"> </v>
      </c>
      <c r="BK77" s="177" t="str">
        <f t="shared" si="499"/>
        <v xml:space="preserve"> </v>
      </c>
      <c r="BL77" s="177" t="str">
        <f t="shared" si="499"/>
        <v xml:space="preserve"> </v>
      </c>
      <c r="BM77" s="177" t="str">
        <f t="shared" si="499"/>
        <v xml:space="preserve"> </v>
      </c>
      <c r="BN77" s="167" t="str">
        <f t="shared" si="499"/>
        <v xml:space="preserve"> </v>
      </c>
      <c r="BO77" s="177" t="str">
        <f t="shared" si="499"/>
        <v xml:space="preserve"> </v>
      </c>
      <c r="BP77" s="177" t="str">
        <f t="shared" si="499"/>
        <v xml:space="preserve"> </v>
      </c>
      <c r="BQ77" s="177" t="str">
        <f t="shared" si="499"/>
        <v xml:space="preserve"> </v>
      </c>
      <c r="BR77" s="177" t="str">
        <f t="shared" si="499"/>
        <v xml:space="preserve"> </v>
      </c>
      <c r="BS77" s="167" t="str">
        <f t="shared" si="499"/>
        <v xml:space="preserve"> </v>
      </c>
      <c r="BT77" s="177" t="str">
        <f t="shared" si="499"/>
        <v xml:space="preserve"> </v>
      </c>
      <c r="BU77" s="177" t="str">
        <f t="shared" si="499"/>
        <v xml:space="preserve"> </v>
      </c>
      <c r="BV77" s="177" t="str">
        <f t="shared" si="499"/>
        <v xml:space="preserve"> </v>
      </c>
      <c r="BW77" s="177" t="str">
        <f t="shared" si="499"/>
        <v xml:space="preserve"> </v>
      </c>
      <c r="BX77" s="167" t="str">
        <f t="shared" si="499"/>
        <v xml:space="preserve"> </v>
      </c>
      <c r="BY77" s="177" t="str">
        <f t="shared" si="499"/>
        <v xml:space="preserve"> </v>
      </c>
      <c r="BZ77" s="177" t="str">
        <f t="shared" si="499"/>
        <v xml:space="preserve"> </v>
      </c>
      <c r="CA77" s="177" t="str">
        <f t="shared" ref="CA77:DF77" si="500">IF(CA74&lt;&gt;0,ROUND(CA75*100/CA74,1)," ")</f>
        <v xml:space="preserve"> </v>
      </c>
      <c r="CB77" s="177" t="str">
        <f t="shared" si="500"/>
        <v xml:space="preserve"> </v>
      </c>
      <c r="CC77" s="167" t="str">
        <f t="shared" si="500"/>
        <v xml:space="preserve"> </v>
      </c>
      <c r="CD77" s="177" t="str">
        <f t="shared" si="500"/>
        <v xml:space="preserve"> </v>
      </c>
      <c r="CE77" s="177" t="str">
        <f t="shared" si="500"/>
        <v xml:space="preserve"> </v>
      </c>
      <c r="CF77" s="177" t="str">
        <f t="shared" si="500"/>
        <v xml:space="preserve"> </v>
      </c>
      <c r="CG77" s="177" t="str">
        <f t="shared" si="500"/>
        <v xml:space="preserve"> </v>
      </c>
      <c r="CH77" s="167" t="str">
        <f t="shared" si="500"/>
        <v xml:space="preserve"> </v>
      </c>
      <c r="CI77" s="177" t="str">
        <f t="shared" si="500"/>
        <v xml:space="preserve"> </v>
      </c>
      <c r="CJ77" s="177" t="str">
        <f t="shared" si="500"/>
        <v xml:space="preserve"> </v>
      </c>
      <c r="CK77" s="177" t="str">
        <f t="shared" si="500"/>
        <v xml:space="preserve"> </v>
      </c>
      <c r="CL77" s="177" t="str">
        <f t="shared" si="500"/>
        <v xml:space="preserve"> </v>
      </c>
      <c r="CM77" s="167" t="str">
        <f t="shared" si="500"/>
        <v xml:space="preserve"> </v>
      </c>
      <c r="CN77" s="177" t="str">
        <f t="shared" si="500"/>
        <v xml:space="preserve"> </v>
      </c>
      <c r="CO77" s="177" t="str">
        <f t="shared" si="500"/>
        <v xml:space="preserve"> </v>
      </c>
      <c r="CP77" s="177" t="str">
        <f t="shared" si="500"/>
        <v xml:space="preserve"> </v>
      </c>
      <c r="CQ77" s="177" t="str">
        <f t="shared" si="500"/>
        <v xml:space="preserve"> </v>
      </c>
      <c r="CR77" s="167" t="str">
        <f t="shared" si="500"/>
        <v xml:space="preserve"> </v>
      </c>
      <c r="CS77" s="177" t="str">
        <f t="shared" si="500"/>
        <v xml:space="preserve"> </v>
      </c>
      <c r="CT77" s="177" t="str">
        <f t="shared" si="500"/>
        <v xml:space="preserve"> </v>
      </c>
      <c r="CU77" s="177" t="str">
        <f t="shared" si="500"/>
        <v xml:space="preserve"> </v>
      </c>
      <c r="CV77" s="177" t="str">
        <f t="shared" si="500"/>
        <v xml:space="preserve"> </v>
      </c>
      <c r="CW77" s="167" t="str">
        <f t="shared" si="500"/>
        <v xml:space="preserve"> </v>
      </c>
      <c r="CX77" s="177" t="str">
        <f t="shared" si="500"/>
        <v xml:space="preserve"> </v>
      </c>
      <c r="CY77" s="177" t="str">
        <f t="shared" si="500"/>
        <v xml:space="preserve"> </v>
      </c>
      <c r="CZ77" s="177" t="str">
        <f t="shared" si="500"/>
        <v xml:space="preserve"> </v>
      </c>
      <c r="DA77" s="177" t="str">
        <f t="shared" si="500"/>
        <v xml:space="preserve"> </v>
      </c>
      <c r="DB77" s="167" t="str">
        <f t="shared" si="500"/>
        <v xml:space="preserve"> </v>
      </c>
      <c r="DC77" s="177" t="str">
        <f t="shared" si="500"/>
        <v xml:space="preserve"> </v>
      </c>
      <c r="DD77" s="177" t="str">
        <f t="shared" si="500"/>
        <v xml:space="preserve"> </v>
      </c>
      <c r="DE77" s="177" t="str">
        <f t="shared" si="500"/>
        <v xml:space="preserve"> </v>
      </c>
      <c r="DF77" s="177" t="str">
        <f t="shared" si="500"/>
        <v xml:space="preserve"> </v>
      </c>
      <c r="DG77" s="167" t="str">
        <f t="shared" ref="DG77:EL77" si="501">IF(DG74&lt;&gt;0,ROUND(DG75*100/DG74,1)," ")</f>
        <v xml:space="preserve"> </v>
      </c>
      <c r="DH77" s="177" t="str">
        <f t="shared" si="501"/>
        <v xml:space="preserve"> </v>
      </c>
      <c r="DI77" s="177" t="str">
        <f t="shared" si="501"/>
        <v xml:space="preserve"> </v>
      </c>
      <c r="DJ77" s="177" t="str">
        <f t="shared" si="501"/>
        <v xml:space="preserve"> </v>
      </c>
      <c r="DK77" s="177" t="str">
        <f t="shared" si="501"/>
        <v xml:space="preserve"> </v>
      </c>
      <c r="DL77" s="167" t="str">
        <f t="shared" si="501"/>
        <v xml:space="preserve"> </v>
      </c>
      <c r="DM77" s="177" t="str">
        <f t="shared" si="501"/>
        <v xml:space="preserve"> </v>
      </c>
      <c r="DN77" s="177" t="str">
        <f t="shared" si="501"/>
        <v xml:space="preserve"> </v>
      </c>
      <c r="DO77" s="177" t="str">
        <f t="shared" si="501"/>
        <v xml:space="preserve"> </v>
      </c>
      <c r="DP77" s="177" t="str">
        <f t="shared" si="501"/>
        <v xml:space="preserve"> </v>
      </c>
      <c r="DQ77" s="167" t="str">
        <f t="shared" si="501"/>
        <v xml:space="preserve"> </v>
      </c>
      <c r="DR77" s="177" t="str">
        <f t="shared" si="501"/>
        <v xml:space="preserve"> </v>
      </c>
      <c r="DS77" s="177" t="str">
        <f t="shared" si="501"/>
        <v xml:space="preserve"> </v>
      </c>
      <c r="DT77" s="177" t="str">
        <f t="shared" si="501"/>
        <v xml:space="preserve"> </v>
      </c>
      <c r="DU77" s="177" t="str">
        <f t="shared" si="501"/>
        <v xml:space="preserve"> </v>
      </c>
      <c r="DV77" s="167" t="str">
        <f t="shared" si="501"/>
        <v xml:space="preserve"> </v>
      </c>
      <c r="DW77" s="177" t="str">
        <f t="shared" si="501"/>
        <v xml:space="preserve"> </v>
      </c>
      <c r="DX77" s="177" t="str">
        <f t="shared" si="501"/>
        <v xml:space="preserve"> </v>
      </c>
      <c r="DY77" s="177" t="str">
        <f t="shared" si="501"/>
        <v xml:space="preserve"> </v>
      </c>
      <c r="DZ77" s="177" t="str">
        <f t="shared" si="501"/>
        <v xml:space="preserve"> </v>
      </c>
      <c r="EA77" s="167" t="str">
        <f t="shared" si="501"/>
        <v xml:space="preserve"> </v>
      </c>
      <c r="EB77" s="177" t="str">
        <f t="shared" si="501"/>
        <v xml:space="preserve"> </v>
      </c>
      <c r="EC77" s="177" t="str">
        <f t="shared" si="501"/>
        <v xml:space="preserve"> </v>
      </c>
      <c r="ED77" s="177" t="str">
        <f t="shared" si="501"/>
        <v xml:space="preserve"> </v>
      </c>
      <c r="EE77" s="177" t="str">
        <f t="shared" si="501"/>
        <v xml:space="preserve"> </v>
      </c>
      <c r="EF77" s="167" t="str">
        <f t="shared" si="501"/>
        <v xml:space="preserve"> </v>
      </c>
      <c r="EG77" s="177" t="str">
        <f t="shared" si="501"/>
        <v xml:space="preserve"> </v>
      </c>
      <c r="EH77" s="177" t="str">
        <f t="shared" si="501"/>
        <v xml:space="preserve"> </v>
      </c>
      <c r="EI77" s="177" t="str">
        <f t="shared" si="501"/>
        <v xml:space="preserve"> </v>
      </c>
      <c r="EJ77" s="177" t="str">
        <f t="shared" si="501"/>
        <v xml:space="preserve"> </v>
      </c>
      <c r="EK77" s="167" t="str">
        <f t="shared" si="501"/>
        <v xml:space="preserve"> </v>
      </c>
      <c r="EL77" s="177" t="str">
        <f t="shared" si="501"/>
        <v xml:space="preserve"> </v>
      </c>
      <c r="EM77" s="177" t="str">
        <f t="shared" ref="EM77:FR77" si="502">IF(EM74&lt;&gt;0,ROUND(EM75*100/EM74,1)," ")</f>
        <v xml:space="preserve"> </v>
      </c>
      <c r="EN77" s="177" t="str">
        <f t="shared" si="502"/>
        <v xml:space="preserve"> </v>
      </c>
      <c r="EO77" s="177" t="str">
        <f t="shared" si="502"/>
        <v xml:space="preserve"> </v>
      </c>
      <c r="EP77" s="167" t="str">
        <f t="shared" si="502"/>
        <v xml:space="preserve"> </v>
      </c>
      <c r="EQ77" s="177" t="str">
        <f t="shared" si="502"/>
        <v xml:space="preserve"> </v>
      </c>
      <c r="ER77" s="177" t="str">
        <f t="shared" si="502"/>
        <v xml:space="preserve"> </v>
      </c>
      <c r="ES77" s="177" t="str">
        <f t="shared" si="502"/>
        <v xml:space="preserve"> </v>
      </c>
      <c r="ET77" s="177" t="str">
        <f t="shared" si="502"/>
        <v xml:space="preserve"> </v>
      </c>
      <c r="EU77" s="167" t="str">
        <f t="shared" si="502"/>
        <v xml:space="preserve"> </v>
      </c>
      <c r="EV77" s="177" t="str">
        <f t="shared" si="502"/>
        <v xml:space="preserve"> </v>
      </c>
      <c r="EW77" s="177" t="str">
        <f t="shared" si="502"/>
        <v xml:space="preserve"> </v>
      </c>
      <c r="EX77" s="177" t="str">
        <f t="shared" si="502"/>
        <v xml:space="preserve"> </v>
      </c>
      <c r="EY77" s="177" t="str">
        <f t="shared" si="502"/>
        <v xml:space="preserve"> </v>
      </c>
      <c r="EZ77" s="167" t="str">
        <f t="shared" si="502"/>
        <v xml:space="preserve"> </v>
      </c>
      <c r="FA77" s="177" t="str">
        <f t="shared" si="502"/>
        <v xml:space="preserve"> </v>
      </c>
      <c r="FB77" s="177" t="str">
        <f t="shared" si="502"/>
        <v xml:space="preserve"> </v>
      </c>
      <c r="FC77" s="177" t="str">
        <f t="shared" si="502"/>
        <v xml:space="preserve"> </v>
      </c>
      <c r="FD77" s="177" t="str">
        <f t="shared" si="502"/>
        <v xml:space="preserve"> </v>
      </c>
      <c r="FE77" s="167" t="str">
        <f t="shared" si="502"/>
        <v xml:space="preserve"> </v>
      </c>
      <c r="FF77" s="177" t="str">
        <f t="shared" si="502"/>
        <v xml:space="preserve"> </v>
      </c>
      <c r="FG77" s="177" t="str">
        <f t="shared" si="502"/>
        <v xml:space="preserve"> </v>
      </c>
      <c r="FH77" s="177" t="str">
        <f t="shared" si="502"/>
        <v xml:space="preserve"> </v>
      </c>
      <c r="FI77" s="177" t="str">
        <f t="shared" si="502"/>
        <v xml:space="preserve"> </v>
      </c>
      <c r="FJ77" s="167" t="str">
        <f t="shared" si="502"/>
        <v xml:space="preserve"> </v>
      </c>
      <c r="FK77" s="177" t="str">
        <f t="shared" si="502"/>
        <v xml:space="preserve"> </v>
      </c>
      <c r="FL77" s="177" t="str">
        <f t="shared" si="502"/>
        <v xml:space="preserve"> </v>
      </c>
      <c r="FM77" s="177" t="str">
        <f t="shared" si="502"/>
        <v xml:space="preserve"> </v>
      </c>
      <c r="FN77" s="177" t="str">
        <f t="shared" si="502"/>
        <v xml:space="preserve"> </v>
      </c>
      <c r="FO77" s="167" t="str">
        <f t="shared" si="502"/>
        <v xml:space="preserve"> </v>
      </c>
      <c r="FP77" s="177" t="str">
        <f t="shared" si="502"/>
        <v xml:space="preserve"> </v>
      </c>
      <c r="FQ77" s="177" t="str">
        <f t="shared" si="502"/>
        <v xml:space="preserve"> </v>
      </c>
      <c r="FR77" s="177" t="str">
        <f t="shared" si="502"/>
        <v xml:space="preserve"> </v>
      </c>
      <c r="FS77" s="177" t="str">
        <f t="shared" ref="FS77:HC77" si="503">IF(FS74&lt;&gt;0,ROUND(FS75*100/FS74,1)," ")</f>
        <v xml:space="preserve"> </v>
      </c>
      <c r="FT77" s="167" t="str">
        <f t="shared" si="503"/>
        <v xml:space="preserve"> </v>
      </c>
      <c r="FU77" s="177" t="str">
        <f t="shared" si="503"/>
        <v xml:space="preserve"> </v>
      </c>
      <c r="FV77" s="177" t="str">
        <f t="shared" si="503"/>
        <v xml:space="preserve"> </v>
      </c>
      <c r="FW77" s="177" t="str">
        <f t="shared" si="503"/>
        <v xml:space="preserve"> </v>
      </c>
      <c r="FX77" s="177" t="str">
        <f t="shared" si="503"/>
        <v xml:space="preserve"> </v>
      </c>
      <c r="FY77" s="167" t="str">
        <f t="shared" si="503"/>
        <v xml:space="preserve"> </v>
      </c>
      <c r="FZ77" s="177" t="str">
        <f t="shared" si="503"/>
        <v xml:space="preserve"> </v>
      </c>
      <c r="GA77" s="177" t="str">
        <f t="shared" si="503"/>
        <v xml:space="preserve"> </v>
      </c>
      <c r="GB77" s="177" t="str">
        <f t="shared" si="503"/>
        <v xml:space="preserve"> </v>
      </c>
      <c r="GC77" s="177" t="str">
        <f t="shared" si="503"/>
        <v xml:space="preserve"> </v>
      </c>
      <c r="GD77" s="167" t="str">
        <f t="shared" si="503"/>
        <v xml:space="preserve"> </v>
      </c>
      <c r="GE77" s="177" t="str">
        <f t="shared" si="503"/>
        <v xml:space="preserve"> </v>
      </c>
      <c r="GF77" s="177" t="str">
        <f t="shared" si="503"/>
        <v xml:space="preserve"> </v>
      </c>
      <c r="GG77" s="177" t="str">
        <f t="shared" si="503"/>
        <v xml:space="preserve"> </v>
      </c>
      <c r="GH77" s="177" t="str">
        <f t="shared" si="503"/>
        <v xml:space="preserve"> </v>
      </c>
      <c r="GI77" s="167" t="str">
        <f t="shared" si="503"/>
        <v xml:space="preserve"> </v>
      </c>
      <c r="GJ77" s="177" t="str">
        <f t="shared" si="503"/>
        <v xml:space="preserve"> </v>
      </c>
      <c r="GK77" s="177" t="str">
        <f t="shared" si="503"/>
        <v xml:space="preserve"> </v>
      </c>
      <c r="GL77" s="177" t="str">
        <f t="shared" si="503"/>
        <v xml:space="preserve"> </v>
      </c>
      <c r="GM77" s="177" t="str">
        <f t="shared" si="503"/>
        <v xml:space="preserve"> </v>
      </c>
      <c r="GN77" s="167" t="str">
        <f t="shared" si="503"/>
        <v xml:space="preserve"> </v>
      </c>
      <c r="GO77" s="177" t="str">
        <f t="shared" si="503"/>
        <v xml:space="preserve"> </v>
      </c>
      <c r="GP77" s="177" t="str">
        <f t="shared" si="503"/>
        <v xml:space="preserve"> </v>
      </c>
      <c r="GQ77" s="177" t="str">
        <f t="shared" si="503"/>
        <v xml:space="preserve"> </v>
      </c>
      <c r="GR77" s="177" t="str">
        <f t="shared" si="503"/>
        <v xml:space="preserve"> </v>
      </c>
      <c r="GS77" s="167" t="str">
        <f t="shared" si="503"/>
        <v xml:space="preserve"> </v>
      </c>
      <c r="GT77" s="177" t="str">
        <f t="shared" si="503"/>
        <v xml:space="preserve"> </v>
      </c>
      <c r="GU77" s="177" t="str">
        <f t="shared" si="503"/>
        <v xml:space="preserve"> </v>
      </c>
      <c r="GV77" s="177" t="str">
        <f t="shared" si="503"/>
        <v xml:space="preserve"> </v>
      </c>
      <c r="GW77" s="177" t="str">
        <f t="shared" si="503"/>
        <v xml:space="preserve"> </v>
      </c>
      <c r="GX77" s="167" t="str">
        <f t="shared" si="503"/>
        <v xml:space="preserve"> </v>
      </c>
      <c r="GY77" s="177" t="str">
        <f t="shared" si="503"/>
        <v xml:space="preserve"> </v>
      </c>
      <c r="GZ77" s="177" t="str">
        <f t="shared" si="503"/>
        <v xml:space="preserve"> </v>
      </c>
      <c r="HA77" s="177" t="str">
        <f t="shared" si="503"/>
        <v xml:space="preserve"> </v>
      </c>
      <c r="HB77" s="177" t="str">
        <f t="shared" si="503"/>
        <v xml:space="preserve"> </v>
      </c>
      <c r="HC77" s="167" t="str">
        <f t="shared" si="503"/>
        <v xml:space="preserve"> </v>
      </c>
    </row>
    <row r="78" spans="1:211" s="171" customFormat="1" ht="15" customHeight="1">
      <c r="A78" s="169" t="s">
        <v>136</v>
      </c>
      <c r="B78" s="170">
        <f t="shared" ref="B78:E79" si="504">G78+AP78</f>
        <v>25843</v>
      </c>
      <c r="C78" s="170">
        <f t="shared" si="504"/>
        <v>35248</v>
      </c>
      <c r="D78" s="170">
        <f t="shared" si="504"/>
        <v>0</v>
      </c>
      <c r="E78" s="170">
        <f t="shared" si="504"/>
        <v>0</v>
      </c>
      <c r="F78" s="158">
        <f>B78+C78+D78+E78</f>
        <v>61091</v>
      </c>
      <c r="G78" s="170">
        <f t="shared" ref="G78:J79" si="505">L78+Q78+V78+AA78+AF78+AK78</f>
        <v>25843</v>
      </c>
      <c r="H78" s="170">
        <f t="shared" si="505"/>
        <v>35248</v>
      </c>
      <c r="I78" s="170">
        <f t="shared" si="505"/>
        <v>0</v>
      </c>
      <c r="J78" s="170">
        <f t="shared" si="505"/>
        <v>0</v>
      </c>
      <c r="K78" s="158">
        <f>G78+H78+I78+J78</f>
        <v>61091</v>
      </c>
      <c r="L78" s="214">
        <v>16336</v>
      </c>
      <c r="M78" s="214">
        <v>5649</v>
      </c>
      <c r="N78" s="214"/>
      <c r="O78" s="214"/>
      <c r="P78" s="159">
        <f>L78+M78+N78+O78</f>
        <v>21985</v>
      </c>
      <c r="Q78" s="214">
        <v>1342</v>
      </c>
      <c r="R78" s="214">
        <v>3131</v>
      </c>
      <c r="S78" s="214"/>
      <c r="T78" s="214"/>
      <c r="U78" s="159">
        <f>Q78+R78+S78+T78</f>
        <v>4473</v>
      </c>
      <c r="V78" s="214">
        <v>965</v>
      </c>
      <c r="W78" s="214">
        <v>1962</v>
      </c>
      <c r="X78" s="214"/>
      <c r="Y78" s="214"/>
      <c r="Z78" s="159">
        <f>V78+W78+X78+Y78</f>
        <v>2927</v>
      </c>
      <c r="AA78" s="214">
        <v>4700</v>
      </c>
      <c r="AB78" s="214">
        <v>18600</v>
      </c>
      <c r="AC78" s="214"/>
      <c r="AD78" s="214"/>
      <c r="AE78" s="159">
        <f>AA78+AB78+AC78+AD78</f>
        <v>23300</v>
      </c>
      <c r="AF78" s="214"/>
      <c r="AG78" s="214"/>
      <c r="AH78" s="214"/>
      <c r="AI78" s="214"/>
      <c r="AJ78" s="159">
        <f>AF78+AG78+AH78+AI78</f>
        <v>0</v>
      </c>
      <c r="AK78" s="214">
        <v>2500</v>
      </c>
      <c r="AL78" s="214">
        <v>5906</v>
      </c>
      <c r="AM78" s="214"/>
      <c r="AN78" s="214"/>
      <c r="AO78" s="159">
        <f>AK78+AL78+AM78+AN78</f>
        <v>8406</v>
      </c>
      <c r="AP78" s="170">
        <f t="shared" ref="AP78:AS79" si="506">AU78+AZ78+BE78+BJ78+BO78+BT78+BY78+CD78+CI78+CN78+CS78+CX78+DC78+DH78+DM78+DR78+DW78+EB78+EG78+EL78+EQ78+EV78+FA78+FF78+FK78+FP78+FU78+FZ78+GE78+GJ78+GO78+GT78+GY78</f>
        <v>0</v>
      </c>
      <c r="AQ78" s="170">
        <f t="shared" si="506"/>
        <v>0</v>
      </c>
      <c r="AR78" s="170">
        <f t="shared" si="506"/>
        <v>0</v>
      </c>
      <c r="AS78" s="170">
        <f t="shared" si="506"/>
        <v>0</v>
      </c>
      <c r="AT78" s="158">
        <f>AP78+AQ78+AR78+AS78</f>
        <v>0</v>
      </c>
      <c r="AU78" s="214"/>
      <c r="AV78" s="214"/>
      <c r="AW78" s="214"/>
      <c r="AX78" s="214"/>
      <c r="AY78" s="159">
        <f>AU78+AV78+AW78+AX78</f>
        <v>0</v>
      </c>
      <c r="AZ78" s="214"/>
      <c r="BA78" s="214"/>
      <c r="BB78" s="214"/>
      <c r="BC78" s="214"/>
      <c r="BD78" s="159">
        <f>AZ78+BA78+BB78+BC78</f>
        <v>0</v>
      </c>
      <c r="BE78" s="214"/>
      <c r="BF78" s="214"/>
      <c r="BG78" s="214"/>
      <c r="BH78" s="214"/>
      <c r="BI78" s="159">
        <f>BE78+BF78+BG78+BH78</f>
        <v>0</v>
      </c>
      <c r="BJ78" s="214"/>
      <c r="BK78" s="214"/>
      <c r="BL78" s="214"/>
      <c r="BM78" s="214"/>
      <c r="BN78" s="159">
        <f>BJ78+BK78+BL78+BM78</f>
        <v>0</v>
      </c>
      <c r="BO78" s="214"/>
      <c r="BP78" s="214"/>
      <c r="BQ78" s="214"/>
      <c r="BR78" s="214"/>
      <c r="BS78" s="159">
        <f>BO78+BP78+BQ78+BR78</f>
        <v>0</v>
      </c>
      <c r="BT78" s="214"/>
      <c r="BU78" s="214"/>
      <c r="BV78" s="214"/>
      <c r="BW78" s="214"/>
      <c r="BX78" s="159">
        <f>BT78+BU78+BV78+BW78</f>
        <v>0</v>
      </c>
      <c r="BY78" s="214"/>
      <c r="BZ78" s="214"/>
      <c r="CA78" s="214"/>
      <c r="CB78" s="214"/>
      <c r="CC78" s="159">
        <f>BY78+BZ78+CA78+CB78</f>
        <v>0</v>
      </c>
      <c r="CD78" s="214"/>
      <c r="CE78" s="214"/>
      <c r="CF78" s="214"/>
      <c r="CG78" s="214"/>
      <c r="CH78" s="159">
        <f>CD78+CE78+CF78+CG78</f>
        <v>0</v>
      </c>
      <c r="CI78" s="214"/>
      <c r="CJ78" s="214"/>
      <c r="CK78" s="214"/>
      <c r="CL78" s="214"/>
      <c r="CM78" s="159">
        <f>CI78+CJ78+CK78+CL78</f>
        <v>0</v>
      </c>
      <c r="CN78" s="214"/>
      <c r="CO78" s="214"/>
      <c r="CP78" s="214"/>
      <c r="CQ78" s="214"/>
      <c r="CR78" s="159">
        <f>CN78+CO78+CP78+CQ78</f>
        <v>0</v>
      </c>
      <c r="CS78" s="214"/>
      <c r="CT78" s="214"/>
      <c r="CU78" s="214"/>
      <c r="CV78" s="214"/>
      <c r="CW78" s="159">
        <f>CS78+CT78+CU78+CV78</f>
        <v>0</v>
      </c>
      <c r="CX78" s="214"/>
      <c r="CY78" s="214"/>
      <c r="CZ78" s="214"/>
      <c r="DA78" s="214"/>
      <c r="DB78" s="159">
        <f>CX78+CY78+CZ78+DA78</f>
        <v>0</v>
      </c>
      <c r="DC78" s="214"/>
      <c r="DD78" s="214"/>
      <c r="DE78" s="214"/>
      <c r="DF78" s="214"/>
      <c r="DG78" s="159">
        <f>DC78+DD78+DE78+DF78</f>
        <v>0</v>
      </c>
      <c r="DH78" s="214"/>
      <c r="DI78" s="214"/>
      <c r="DJ78" s="214"/>
      <c r="DK78" s="214"/>
      <c r="DL78" s="159">
        <f>DH78+DI78+DJ78+DK78</f>
        <v>0</v>
      </c>
      <c r="DM78" s="214"/>
      <c r="DN78" s="214"/>
      <c r="DO78" s="214"/>
      <c r="DP78" s="214"/>
      <c r="DQ78" s="159">
        <f>DM78+DN78+DO78+DP78</f>
        <v>0</v>
      </c>
      <c r="DR78" s="214"/>
      <c r="DS78" s="214"/>
      <c r="DT78" s="214"/>
      <c r="DU78" s="214"/>
      <c r="DV78" s="159">
        <f>DR78+DS78+DT78+DU78</f>
        <v>0</v>
      </c>
      <c r="DW78" s="214"/>
      <c r="DX78" s="214"/>
      <c r="DY78" s="214"/>
      <c r="DZ78" s="214"/>
      <c r="EA78" s="159">
        <f>DW78+DX78+DY78+DZ78</f>
        <v>0</v>
      </c>
      <c r="EB78" s="214"/>
      <c r="EC78" s="214"/>
      <c r="ED78" s="214"/>
      <c r="EE78" s="214"/>
      <c r="EF78" s="159">
        <f>EB78+EC78+ED78+EE78</f>
        <v>0</v>
      </c>
      <c r="EG78" s="214"/>
      <c r="EH78" s="214"/>
      <c r="EI78" s="214"/>
      <c r="EJ78" s="214"/>
      <c r="EK78" s="159">
        <f>EG78+EH78+EI78+EJ78</f>
        <v>0</v>
      </c>
      <c r="EL78" s="214"/>
      <c r="EM78" s="214"/>
      <c r="EN78" s="214"/>
      <c r="EO78" s="214"/>
      <c r="EP78" s="159">
        <f>EL78+EM78+EN78+EO78</f>
        <v>0</v>
      </c>
      <c r="EQ78" s="214"/>
      <c r="ER78" s="214"/>
      <c r="ES78" s="214"/>
      <c r="ET78" s="214"/>
      <c r="EU78" s="159">
        <f>EQ78+ER78+ES78+ET78</f>
        <v>0</v>
      </c>
      <c r="EV78" s="214"/>
      <c r="EW78" s="214"/>
      <c r="EX78" s="214"/>
      <c r="EY78" s="214"/>
      <c r="EZ78" s="159">
        <f>EV78+EW78+EX78+EY78</f>
        <v>0</v>
      </c>
      <c r="FA78" s="214"/>
      <c r="FB78" s="214"/>
      <c r="FC78" s="214"/>
      <c r="FD78" s="214"/>
      <c r="FE78" s="159">
        <f>FA78+FB78+FC78+FD78</f>
        <v>0</v>
      </c>
      <c r="FF78" s="214"/>
      <c r="FG78" s="214"/>
      <c r="FH78" s="214"/>
      <c r="FI78" s="214"/>
      <c r="FJ78" s="159">
        <f>FF78+FG78+FH78+FI78</f>
        <v>0</v>
      </c>
      <c r="FK78" s="214"/>
      <c r="FL78" s="214"/>
      <c r="FM78" s="214"/>
      <c r="FN78" s="214"/>
      <c r="FO78" s="159">
        <f>FK78+FL78+FM78+FN78</f>
        <v>0</v>
      </c>
      <c r="FP78" s="214"/>
      <c r="FQ78" s="214"/>
      <c r="FR78" s="214"/>
      <c r="FS78" s="214"/>
      <c r="FT78" s="159">
        <f>FP78+FQ78+FR78+FS78</f>
        <v>0</v>
      </c>
      <c r="FU78" s="214"/>
      <c r="FV78" s="214"/>
      <c r="FW78" s="214"/>
      <c r="FX78" s="214"/>
      <c r="FY78" s="159">
        <f>FU78+FV78+FW78+FX78</f>
        <v>0</v>
      </c>
      <c r="FZ78" s="214"/>
      <c r="GA78" s="214"/>
      <c r="GB78" s="214"/>
      <c r="GC78" s="214"/>
      <c r="GD78" s="159">
        <f>FZ78+GA78+GB78+GC78</f>
        <v>0</v>
      </c>
      <c r="GE78" s="214"/>
      <c r="GF78" s="214"/>
      <c r="GG78" s="214"/>
      <c r="GH78" s="214"/>
      <c r="GI78" s="159">
        <f>GE78+GF78+GG78+GH78</f>
        <v>0</v>
      </c>
      <c r="GJ78" s="214"/>
      <c r="GK78" s="214"/>
      <c r="GL78" s="214"/>
      <c r="GM78" s="214"/>
      <c r="GN78" s="159">
        <f>GJ78+GK78+GL78+GM78</f>
        <v>0</v>
      </c>
      <c r="GO78" s="214"/>
      <c r="GP78" s="214"/>
      <c r="GQ78" s="214"/>
      <c r="GR78" s="214"/>
      <c r="GS78" s="159">
        <f>GO78+GP78+GQ78+GR78</f>
        <v>0</v>
      </c>
      <c r="GT78" s="214"/>
      <c r="GU78" s="214"/>
      <c r="GV78" s="214"/>
      <c r="GW78" s="214"/>
      <c r="GX78" s="159">
        <f>GT78+GU78+GV78+GW78</f>
        <v>0</v>
      </c>
      <c r="GY78" s="214"/>
      <c r="GZ78" s="214"/>
      <c r="HA78" s="214"/>
      <c r="HB78" s="214"/>
      <c r="HC78" s="159">
        <f>GY78+GZ78+HA78+HB78</f>
        <v>0</v>
      </c>
    </row>
    <row r="79" spans="1:211" s="171" customFormat="1" ht="15" customHeight="1">
      <c r="A79" s="172" t="s">
        <v>135</v>
      </c>
      <c r="B79" s="173">
        <f t="shared" si="504"/>
        <v>0</v>
      </c>
      <c r="C79" s="173" t="e">
        <f t="shared" si="504"/>
        <v>#REF!</v>
      </c>
      <c r="D79" s="173">
        <f t="shared" si="504"/>
        <v>0</v>
      </c>
      <c r="E79" s="173">
        <f t="shared" si="504"/>
        <v>0</v>
      </c>
      <c r="F79" s="174" t="e">
        <f>B79+C79+D79+E79</f>
        <v>#REF!</v>
      </c>
      <c r="G79" s="173">
        <f t="shared" si="505"/>
        <v>0</v>
      </c>
      <c r="H79" s="173" t="e">
        <f t="shared" si="505"/>
        <v>#REF!</v>
      </c>
      <c r="I79" s="173">
        <f t="shared" si="505"/>
        <v>0</v>
      </c>
      <c r="J79" s="173">
        <f t="shared" si="505"/>
        <v>0</v>
      </c>
      <c r="K79" s="174" t="e">
        <f>G79+H79+I79+J79</f>
        <v>#REF!</v>
      </c>
      <c r="L79" s="215"/>
      <c r="M79" s="161" t="e">
        <f>P79-L79-N79-O79</f>
        <v>#REF!</v>
      </c>
      <c r="N79" s="215"/>
      <c r="O79" s="215"/>
      <c r="P79" s="163" t="e">
        <f>#REF!</f>
        <v>#REF!</v>
      </c>
      <c r="Q79" s="215"/>
      <c r="R79" s="161" t="e">
        <f>U79-Q79-S79-T79</f>
        <v>#REF!</v>
      </c>
      <c r="S79" s="215"/>
      <c r="T79" s="215"/>
      <c r="U79" s="163" t="e">
        <f>#REF!</f>
        <v>#REF!</v>
      </c>
      <c r="V79" s="215"/>
      <c r="W79" s="161" t="e">
        <f>Z79-V79-X79-Y79</f>
        <v>#REF!</v>
      </c>
      <c r="X79" s="215"/>
      <c r="Y79" s="215"/>
      <c r="Z79" s="163" t="e">
        <f>#REF!</f>
        <v>#REF!</v>
      </c>
      <c r="AA79" s="215"/>
      <c r="AB79" s="161" t="e">
        <f>AE79-AA79-AC79-AD79</f>
        <v>#REF!</v>
      </c>
      <c r="AC79" s="215"/>
      <c r="AD79" s="215"/>
      <c r="AE79" s="163" t="e">
        <f>#REF!</f>
        <v>#REF!</v>
      </c>
      <c r="AF79" s="215"/>
      <c r="AG79" s="161" t="e">
        <f>AJ79-AF79-AH79-AI79</f>
        <v>#REF!</v>
      </c>
      <c r="AH79" s="215"/>
      <c r="AI79" s="215"/>
      <c r="AJ79" s="163" t="e">
        <f>#REF!</f>
        <v>#REF!</v>
      </c>
      <c r="AK79" s="215"/>
      <c r="AL79" s="161" t="e">
        <f>AO79-AK79-AM79-AN79</f>
        <v>#REF!</v>
      </c>
      <c r="AM79" s="215"/>
      <c r="AN79" s="215"/>
      <c r="AO79" s="163" t="e">
        <f>#REF!</f>
        <v>#REF!</v>
      </c>
      <c r="AP79" s="173">
        <f t="shared" si="506"/>
        <v>0</v>
      </c>
      <c r="AQ79" s="173">
        <f t="shared" si="506"/>
        <v>0</v>
      </c>
      <c r="AR79" s="173">
        <f t="shared" si="506"/>
        <v>0</v>
      </c>
      <c r="AS79" s="173">
        <f t="shared" si="506"/>
        <v>0</v>
      </c>
      <c r="AT79" s="174">
        <f>AP79+AQ79+AR79+AS79</f>
        <v>0</v>
      </c>
      <c r="AU79" s="215"/>
      <c r="AV79" s="161">
        <f>AY79-AU79-AW79-AX79</f>
        <v>0</v>
      </c>
      <c r="AW79" s="215"/>
      <c r="AX79" s="215"/>
      <c r="AY79" s="163"/>
      <c r="AZ79" s="215"/>
      <c r="BA79" s="161">
        <f>BD79-AZ79-BB79-BC79</f>
        <v>0</v>
      </c>
      <c r="BB79" s="215"/>
      <c r="BC79" s="215"/>
      <c r="BD79" s="163"/>
      <c r="BE79" s="215"/>
      <c r="BF79" s="161">
        <f>BI79-BE79-BG79-BH79</f>
        <v>0</v>
      </c>
      <c r="BG79" s="215"/>
      <c r="BH79" s="215"/>
      <c r="BI79" s="163"/>
      <c r="BJ79" s="215"/>
      <c r="BK79" s="161">
        <f>BN79-BJ79-BL79-BM79</f>
        <v>0</v>
      </c>
      <c r="BL79" s="215"/>
      <c r="BM79" s="215"/>
      <c r="BN79" s="163"/>
      <c r="BO79" s="215"/>
      <c r="BP79" s="161">
        <f>BS79-BO79-BQ79-BR79</f>
        <v>0</v>
      </c>
      <c r="BQ79" s="215"/>
      <c r="BR79" s="215"/>
      <c r="BS79" s="163"/>
      <c r="BT79" s="215"/>
      <c r="BU79" s="161">
        <f>BX79-BT79-BV79-BW79</f>
        <v>0</v>
      </c>
      <c r="BV79" s="215"/>
      <c r="BW79" s="215"/>
      <c r="BX79" s="163"/>
      <c r="BY79" s="215"/>
      <c r="BZ79" s="161">
        <f>CC79-BY79-CA79-CB79</f>
        <v>0</v>
      </c>
      <c r="CA79" s="215"/>
      <c r="CB79" s="215"/>
      <c r="CC79" s="163"/>
      <c r="CD79" s="215"/>
      <c r="CE79" s="161">
        <f>CH79-CD79-CF79-CG79</f>
        <v>0</v>
      </c>
      <c r="CF79" s="215"/>
      <c r="CG79" s="215"/>
      <c r="CH79" s="163"/>
      <c r="CI79" s="215"/>
      <c r="CJ79" s="161">
        <f>CM79-CI79-CK79-CL79</f>
        <v>0</v>
      </c>
      <c r="CK79" s="215"/>
      <c r="CL79" s="215"/>
      <c r="CM79" s="163"/>
      <c r="CN79" s="215"/>
      <c r="CO79" s="161">
        <f>CR79-CN79-CP79-CQ79</f>
        <v>0</v>
      </c>
      <c r="CP79" s="215"/>
      <c r="CQ79" s="215"/>
      <c r="CR79" s="163"/>
      <c r="CS79" s="215"/>
      <c r="CT79" s="161">
        <f>CW79-CS79-CU79-CV79</f>
        <v>0</v>
      </c>
      <c r="CU79" s="215"/>
      <c r="CV79" s="215"/>
      <c r="CW79" s="163"/>
      <c r="CX79" s="215"/>
      <c r="CY79" s="161">
        <f>DB79-CX79-CZ79-DA79</f>
        <v>0</v>
      </c>
      <c r="CZ79" s="215"/>
      <c r="DA79" s="215"/>
      <c r="DB79" s="163"/>
      <c r="DC79" s="215"/>
      <c r="DD79" s="161">
        <f>DG79-DC79-DE79-DF79</f>
        <v>0</v>
      </c>
      <c r="DE79" s="215"/>
      <c r="DF79" s="215"/>
      <c r="DG79" s="163"/>
      <c r="DH79" s="215"/>
      <c r="DI79" s="161">
        <f>DL79-DH79-DJ79-DK79</f>
        <v>0</v>
      </c>
      <c r="DJ79" s="215"/>
      <c r="DK79" s="215"/>
      <c r="DL79" s="163"/>
      <c r="DM79" s="215"/>
      <c r="DN79" s="161">
        <f>DQ79-DM79-DO79-DP79</f>
        <v>0</v>
      </c>
      <c r="DO79" s="215"/>
      <c r="DP79" s="215"/>
      <c r="DQ79" s="163"/>
      <c r="DR79" s="215"/>
      <c r="DS79" s="161">
        <f>DV79-DR79-DT79-DU79</f>
        <v>0</v>
      </c>
      <c r="DT79" s="215"/>
      <c r="DU79" s="215"/>
      <c r="DV79" s="163"/>
      <c r="DW79" s="215"/>
      <c r="DX79" s="161">
        <f>EA79-DW79-DY79-DZ79</f>
        <v>0</v>
      </c>
      <c r="DY79" s="215"/>
      <c r="DZ79" s="215"/>
      <c r="EA79" s="163"/>
      <c r="EB79" s="215"/>
      <c r="EC79" s="161">
        <f>EF79-EB79-ED79-EE79</f>
        <v>0</v>
      </c>
      <c r="ED79" s="215"/>
      <c r="EE79" s="215"/>
      <c r="EF79" s="163"/>
      <c r="EG79" s="215"/>
      <c r="EH79" s="161">
        <f>EK79-EG79-EI79-EJ79</f>
        <v>0</v>
      </c>
      <c r="EI79" s="215"/>
      <c r="EJ79" s="215"/>
      <c r="EK79" s="163"/>
      <c r="EL79" s="215"/>
      <c r="EM79" s="161">
        <f>EP79-EL79-EN79-EO79</f>
        <v>0</v>
      </c>
      <c r="EN79" s="215"/>
      <c r="EO79" s="215"/>
      <c r="EP79" s="163"/>
      <c r="EQ79" s="215"/>
      <c r="ER79" s="161">
        <f>EU79-EQ79-ES79-ET79</f>
        <v>0</v>
      </c>
      <c r="ES79" s="215"/>
      <c r="ET79" s="215"/>
      <c r="EU79" s="163"/>
      <c r="EV79" s="215"/>
      <c r="EW79" s="161">
        <f>EZ79-EV79-EX79-EY79</f>
        <v>0</v>
      </c>
      <c r="EX79" s="215"/>
      <c r="EY79" s="215"/>
      <c r="EZ79" s="163"/>
      <c r="FA79" s="215"/>
      <c r="FB79" s="161">
        <f>FE79-FA79-FC79-FD79</f>
        <v>0</v>
      </c>
      <c r="FC79" s="215"/>
      <c r="FD79" s="215"/>
      <c r="FE79" s="163"/>
      <c r="FF79" s="215"/>
      <c r="FG79" s="161">
        <f>FJ79-FF79-FH79-FI79</f>
        <v>0</v>
      </c>
      <c r="FH79" s="215"/>
      <c r="FI79" s="215"/>
      <c r="FJ79" s="163"/>
      <c r="FK79" s="215"/>
      <c r="FL79" s="161">
        <f>FO79-FK79-FM79-FN79</f>
        <v>0</v>
      </c>
      <c r="FM79" s="215"/>
      <c r="FN79" s="215"/>
      <c r="FO79" s="163"/>
      <c r="FP79" s="215"/>
      <c r="FQ79" s="161">
        <f>FT79-FP79-FR79-FS79</f>
        <v>0</v>
      </c>
      <c r="FR79" s="215"/>
      <c r="FS79" s="215"/>
      <c r="FT79" s="163"/>
      <c r="FU79" s="215"/>
      <c r="FV79" s="161">
        <f>FY79-FU79-FW79-FX79</f>
        <v>0</v>
      </c>
      <c r="FW79" s="215"/>
      <c r="FX79" s="215"/>
      <c r="FY79" s="163"/>
      <c r="FZ79" s="215"/>
      <c r="GA79" s="161">
        <f>GD79-FZ79-GB79-GC79</f>
        <v>0</v>
      </c>
      <c r="GB79" s="215"/>
      <c r="GC79" s="215"/>
      <c r="GD79" s="163"/>
      <c r="GE79" s="215"/>
      <c r="GF79" s="161">
        <f>GI79-GE79-GG79-GH79</f>
        <v>0</v>
      </c>
      <c r="GG79" s="215"/>
      <c r="GH79" s="215"/>
      <c r="GI79" s="163"/>
      <c r="GJ79" s="215"/>
      <c r="GK79" s="161">
        <f>GN79-GJ79-GL79-GM79</f>
        <v>0</v>
      </c>
      <c r="GL79" s="215"/>
      <c r="GM79" s="215"/>
      <c r="GN79" s="163"/>
      <c r="GO79" s="215"/>
      <c r="GP79" s="161">
        <f>GS79-GO79-GQ79-GR79</f>
        <v>0</v>
      </c>
      <c r="GQ79" s="215"/>
      <c r="GR79" s="215"/>
      <c r="GS79" s="163"/>
      <c r="GT79" s="215"/>
      <c r="GU79" s="161">
        <f>GX79-GT79-GV79-GW79</f>
        <v>0</v>
      </c>
      <c r="GV79" s="215"/>
      <c r="GW79" s="215"/>
      <c r="GX79" s="163"/>
      <c r="GY79" s="215"/>
      <c r="GZ79" s="161">
        <f>HC79-GY79-HA79-HB79</f>
        <v>0</v>
      </c>
      <c r="HA79" s="215"/>
      <c r="HB79" s="215"/>
      <c r="HC79" s="163"/>
    </row>
    <row r="80" spans="1:211" s="175" customFormat="1" ht="15" customHeight="1">
      <c r="A80" s="126" t="s">
        <v>129</v>
      </c>
      <c r="B80" s="210">
        <f t="shared" ref="B80:AT80" si="507">IF(B79&gt;B78,"+"&amp;(B79-B78),B79-B78)</f>
        <v>-25843</v>
      </c>
      <c r="C80" s="210" t="e">
        <f t="shared" si="507"/>
        <v>#REF!</v>
      </c>
      <c r="D80" s="210">
        <f t="shared" si="507"/>
        <v>0</v>
      </c>
      <c r="E80" s="210">
        <f t="shared" si="507"/>
        <v>0</v>
      </c>
      <c r="F80" s="208" t="e">
        <f t="shared" si="507"/>
        <v>#REF!</v>
      </c>
      <c r="G80" s="210">
        <f t="shared" si="507"/>
        <v>-25843</v>
      </c>
      <c r="H80" s="210" t="e">
        <f t="shared" si="507"/>
        <v>#REF!</v>
      </c>
      <c r="I80" s="210">
        <f t="shared" si="507"/>
        <v>0</v>
      </c>
      <c r="J80" s="210">
        <f t="shared" si="507"/>
        <v>0</v>
      </c>
      <c r="K80" s="208" t="e">
        <f t="shared" si="507"/>
        <v>#REF!</v>
      </c>
      <c r="L80" s="210">
        <f t="shared" si="507"/>
        <v>-16336</v>
      </c>
      <c r="M80" s="210" t="e">
        <f t="shared" si="507"/>
        <v>#REF!</v>
      </c>
      <c r="N80" s="210">
        <f t="shared" si="507"/>
        <v>0</v>
      </c>
      <c r="O80" s="210">
        <f t="shared" si="507"/>
        <v>0</v>
      </c>
      <c r="P80" s="209" t="e">
        <f t="shared" si="507"/>
        <v>#REF!</v>
      </c>
      <c r="Q80" s="210">
        <f t="shared" si="507"/>
        <v>-1342</v>
      </c>
      <c r="R80" s="210" t="e">
        <f t="shared" si="507"/>
        <v>#REF!</v>
      </c>
      <c r="S80" s="210">
        <f t="shared" si="507"/>
        <v>0</v>
      </c>
      <c r="T80" s="210">
        <f t="shared" si="507"/>
        <v>0</v>
      </c>
      <c r="U80" s="209" t="e">
        <f t="shared" si="507"/>
        <v>#REF!</v>
      </c>
      <c r="V80" s="210">
        <f t="shared" si="507"/>
        <v>-965</v>
      </c>
      <c r="W80" s="210" t="e">
        <f t="shared" si="507"/>
        <v>#REF!</v>
      </c>
      <c r="X80" s="210">
        <f t="shared" si="507"/>
        <v>0</v>
      </c>
      <c r="Y80" s="210">
        <f t="shared" si="507"/>
        <v>0</v>
      </c>
      <c r="Z80" s="209" t="e">
        <f t="shared" si="507"/>
        <v>#REF!</v>
      </c>
      <c r="AA80" s="210">
        <f t="shared" si="507"/>
        <v>-4700</v>
      </c>
      <c r="AB80" s="210" t="e">
        <f t="shared" si="507"/>
        <v>#REF!</v>
      </c>
      <c r="AC80" s="210">
        <f t="shared" si="507"/>
        <v>0</v>
      </c>
      <c r="AD80" s="210">
        <f t="shared" si="507"/>
        <v>0</v>
      </c>
      <c r="AE80" s="209" t="e">
        <f t="shared" si="507"/>
        <v>#REF!</v>
      </c>
      <c r="AF80" s="210">
        <f t="shared" si="507"/>
        <v>0</v>
      </c>
      <c r="AG80" s="210" t="e">
        <f t="shared" si="507"/>
        <v>#REF!</v>
      </c>
      <c r="AH80" s="210">
        <f t="shared" si="507"/>
        <v>0</v>
      </c>
      <c r="AI80" s="210">
        <f t="shared" si="507"/>
        <v>0</v>
      </c>
      <c r="AJ80" s="209" t="e">
        <f t="shared" si="507"/>
        <v>#REF!</v>
      </c>
      <c r="AK80" s="210">
        <f t="shared" si="507"/>
        <v>-2500</v>
      </c>
      <c r="AL80" s="210" t="e">
        <f t="shared" si="507"/>
        <v>#REF!</v>
      </c>
      <c r="AM80" s="210">
        <f t="shared" si="507"/>
        <v>0</v>
      </c>
      <c r="AN80" s="210">
        <f t="shared" si="507"/>
        <v>0</v>
      </c>
      <c r="AO80" s="209" t="e">
        <f t="shared" si="507"/>
        <v>#REF!</v>
      </c>
      <c r="AP80" s="210">
        <f t="shared" si="507"/>
        <v>0</v>
      </c>
      <c r="AQ80" s="210">
        <f t="shared" si="507"/>
        <v>0</v>
      </c>
      <c r="AR80" s="210">
        <f t="shared" si="507"/>
        <v>0</v>
      </c>
      <c r="AS80" s="210">
        <f t="shared" si="507"/>
        <v>0</v>
      </c>
      <c r="AT80" s="208">
        <f t="shared" si="507"/>
        <v>0</v>
      </c>
      <c r="AU80" s="210">
        <f t="shared" ref="AU80:BZ80" si="508">IF(AU79&gt;AU78,"+"&amp;(AU79-AU78),AU79-AU78)</f>
        <v>0</v>
      </c>
      <c r="AV80" s="210">
        <f t="shared" si="508"/>
        <v>0</v>
      </c>
      <c r="AW80" s="210">
        <f t="shared" si="508"/>
        <v>0</v>
      </c>
      <c r="AX80" s="210">
        <f t="shared" si="508"/>
        <v>0</v>
      </c>
      <c r="AY80" s="209">
        <f t="shared" si="508"/>
        <v>0</v>
      </c>
      <c r="AZ80" s="210">
        <f t="shared" si="508"/>
        <v>0</v>
      </c>
      <c r="BA80" s="210">
        <f t="shared" si="508"/>
        <v>0</v>
      </c>
      <c r="BB80" s="210">
        <f t="shared" si="508"/>
        <v>0</v>
      </c>
      <c r="BC80" s="210">
        <f t="shared" si="508"/>
        <v>0</v>
      </c>
      <c r="BD80" s="209">
        <f t="shared" si="508"/>
        <v>0</v>
      </c>
      <c r="BE80" s="210">
        <f t="shared" si="508"/>
        <v>0</v>
      </c>
      <c r="BF80" s="210">
        <f t="shared" si="508"/>
        <v>0</v>
      </c>
      <c r="BG80" s="210">
        <f t="shared" si="508"/>
        <v>0</v>
      </c>
      <c r="BH80" s="210">
        <f t="shared" si="508"/>
        <v>0</v>
      </c>
      <c r="BI80" s="209">
        <f t="shared" si="508"/>
        <v>0</v>
      </c>
      <c r="BJ80" s="210">
        <f t="shared" si="508"/>
        <v>0</v>
      </c>
      <c r="BK80" s="210">
        <f t="shared" si="508"/>
        <v>0</v>
      </c>
      <c r="BL80" s="210">
        <f t="shared" si="508"/>
        <v>0</v>
      </c>
      <c r="BM80" s="210">
        <f t="shared" si="508"/>
        <v>0</v>
      </c>
      <c r="BN80" s="209">
        <f t="shared" si="508"/>
        <v>0</v>
      </c>
      <c r="BO80" s="210">
        <f t="shared" si="508"/>
        <v>0</v>
      </c>
      <c r="BP80" s="210">
        <f t="shared" si="508"/>
        <v>0</v>
      </c>
      <c r="BQ80" s="210">
        <f t="shared" si="508"/>
        <v>0</v>
      </c>
      <c r="BR80" s="210">
        <f t="shared" si="508"/>
        <v>0</v>
      </c>
      <c r="BS80" s="209">
        <f t="shared" si="508"/>
        <v>0</v>
      </c>
      <c r="BT80" s="210">
        <f t="shared" si="508"/>
        <v>0</v>
      </c>
      <c r="BU80" s="210">
        <f t="shared" si="508"/>
        <v>0</v>
      </c>
      <c r="BV80" s="210">
        <f t="shared" si="508"/>
        <v>0</v>
      </c>
      <c r="BW80" s="210">
        <f t="shared" si="508"/>
        <v>0</v>
      </c>
      <c r="BX80" s="209">
        <f t="shared" si="508"/>
        <v>0</v>
      </c>
      <c r="BY80" s="210">
        <f t="shared" si="508"/>
        <v>0</v>
      </c>
      <c r="BZ80" s="210">
        <f t="shared" si="508"/>
        <v>0</v>
      </c>
      <c r="CA80" s="210">
        <f t="shared" ref="CA80:DF80" si="509">IF(CA79&gt;CA78,"+"&amp;(CA79-CA78),CA79-CA78)</f>
        <v>0</v>
      </c>
      <c r="CB80" s="210">
        <f t="shared" si="509"/>
        <v>0</v>
      </c>
      <c r="CC80" s="209">
        <f t="shared" si="509"/>
        <v>0</v>
      </c>
      <c r="CD80" s="210">
        <f t="shared" si="509"/>
        <v>0</v>
      </c>
      <c r="CE80" s="210">
        <f t="shared" si="509"/>
        <v>0</v>
      </c>
      <c r="CF80" s="210">
        <f t="shared" si="509"/>
        <v>0</v>
      </c>
      <c r="CG80" s="210">
        <f t="shared" si="509"/>
        <v>0</v>
      </c>
      <c r="CH80" s="209">
        <f t="shared" si="509"/>
        <v>0</v>
      </c>
      <c r="CI80" s="210">
        <f t="shared" si="509"/>
        <v>0</v>
      </c>
      <c r="CJ80" s="210">
        <f t="shared" si="509"/>
        <v>0</v>
      </c>
      <c r="CK80" s="210">
        <f t="shared" si="509"/>
        <v>0</v>
      </c>
      <c r="CL80" s="210">
        <f t="shared" si="509"/>
        <v>0</v>
      </c>
      <c r="CM80" s="209">
        <f t="shared" si="509"/>
        <v>0</v>
      </c>
      <c r="CN80" s="210">
        <f t="shared" si="509"/>
        <v>0</v>
      </c>
      <c r="CO80" s="210">
        <f t="shared" si="509"/>
        <v>0</v>
      </c>
      <c r="CP80" s="210">
        <f t="shared" si="509"/>
        <v>0</v>
      </c>
      <c r="CQ80" s="210">
        <f t="shared" si="509"/>
        <v>0</v>
      </c>
      <c r="CR80" s="209">
        <f t="shared" si="509"/>
        <v>0</v>
      </c>
      <c r="CS80" s="210">
        <f t="shared" si="509"/>
        <v>0</v>
      </c>
      <c r="CT80" s="210">
        <f t="shared" si="509"/>
        <v>0</v>
      </c>
      <c r="CU80" s="210">
        <f t="shared" si="509"/>
        <v>0</v>
      </c>
      <c r="CV80" s="210">
        <f t="shared" si="509"/>
        <v>0</v>
      </c>
      <c r="CW80" s="209">
        <f t="shared" si="509"/>
        <v>0</v>
      </c>
      <c r="CX80" s="210">
        <f t="shared" si="509"/>
        <v>0</v>
      </c>
      <c r="CY80" s="210">
        <f t="shared" si="509"/>
        <v>0</v>
      </c>
      <c r="CZ80" s="210">
        <f t="shared" si="509"/>
        <v>0</v>
      </c>
      <c r="DA80" s="210">
        <f t="shared" si="509"/>
        <v>0</v>
      </c>
      <c r="DB80" s="209">
        <f t="shared" si="509"/>
        <v>0</v>
      </c>
      <c r="DC80" s="210">
        <f t="shared" si="509"/>
        <v>0</v>
      </c>
      <c r="DD80" s="210">
        <f t="shared" si="509"/>
        <v>0</v>
      </c>
      <c r="DE80" s="210">
        <f t="shared" si="509"/>
        <v>0</v>
      </c>
      <c r="DF80" s="210">
        <f t="shared" si="509"/>
        <v>0</v>
      </c>
      <c r="DG80" s="209">
        <f t="shared" ref="DG80:EL80" si="510">IF(DG79&gt;DG78,"+"&amp;(DG79-DG78),DG79-DG78)</f>
        <v>0</v>
      </c>
      <c r="DH80" s="210">
        <f t="shared" si="510"/>
        <v>0</v>
      </c>
      <c r="DI80" s="210">
        <f t="shared" si="510"/>
        <v>0</v>
      </c>
      <c r="DJ80" s="210">
        <f t="shared" si="510"/>
        <v>0</v>
      </c>
      <c r="DK80" s="210">
        <f t="shared" si="510"/>
        <v>0</v>
      </c>
      <c r="DL80" s="209">
        <f t="shared" si="510"/>
        <v>0</v>
      </c>
      <c r="DM80" s="210">
        <f t="shared" si="510"/>
        <v>0</v>
      </c>
      <c r="DN80" s="210">
        <f t="shared" si="510"/>
        <v>0</v>
      </c>
      <c r="DO80" s="210">
        <f t="shared" si="510"/>
        <v>0</v>
      </c>
      <c r="DP80" s="210">
        <f t="shared" si="510"/>
        <v>0</v>
      </c>
      <c r="DQ80" s="209">
        <f t="shared" si="510"/>
        <v>0</v>
      </c>
      <c r="DR80" s="210">
        <f t="shared" si="510"/>
        <v>0</v>
      </c>
      <c r="DS80" s="210">
        <f t="shared" si="510"/>
        <v>0</v>
      </c>
      <c r="DT80" s="210">
        <f t="shared" si="510"/>
        <v>0</v>
      </c>
      <c r="DU80" s="210">
        <f t="shared" si="510"/>
        <v>0</v>
      </c>
      <c r="DV80" s="209">
        <f t="shared" si="510"/>
        <v>0</v>
      </c>
      <c r="DW80" s="210">
        <f t="shared" si="510"/>
        <v>0</v>
      </c>
      <c r="DX80" s="210">
        <f t="shared" si="510"/>
        <v>0</v>
      </c>
      <c r="DY80" s="210">
        <f t="shared" si="510"/>
        <v>0</v>
      </c>
      <c r="DZ80" s="210">
        <f t="shared" si="510"/>
        <v>0</v>
      </c>
      <c r="EA80" s="209">
        <f t="shared" si="510"/>
        <v>0</v>
      </c>
      <c r="EB80" s="210">
        <f t="shared" si="510"/>
        <v>0</v>
      </c>
      <c r="EC80" s="210">
        <f t="shared" si="510"/>
        <v>0</v>
      </c>
      <c r="ED80" s="210">
        <f t="shared" si="510"/>
        <v>0</v>
      </c>
      <c r="EE80" s="210">
        <f t="shared" si="510"/>
        <v>0</v>
      </c>
      <c r="EF80" s="209">
        <f t="shared" si="510"/>
        <v>0</v>
      </c>
      <c r="EG80" s="210">
        <f t="shared" si="510"/>
        <v>0</v>
      </c>
      <c r="EH80" s="210">
        <f t="shared" si="510"/>
        <v>0</v>
      </c>
      <c r="EI80" s="210">
        <f t="shared" si="510"/>
        <v>0</v>
      </c>
      <c r="EJ80" s="210">
        <f t="shared" si="510"/>
        <v>0</v>
      </c>
      <c r="EK80" s="209">
        <f t="shared" si="510"/>
        <v>0</v>
      </c>
      <c r="EL80" s="210">
        <f t="shared" si="510"/>
        <v>0</v>
      </c>
      <c r="EM80" s="210">
        <f t="shared" ref="EM80:FR80" si="511">IF(EM79&gt;EM78,"+"&amp;(EM79-EM78),EM79-EM78)</f>
        <v>0</v>
      </c>
      <c r="EN80" s="210">
        <f t="shared" si="511"/>
        <v>0</v>
      </c>
      <c r="EO80" s="210">
        <f t="shared" si="511"/>
        <v>0</v>
      </c>
      <c r="EP80" s="209">
        <f t="shared" si="511"/>
        <v>0</v>
      </c>
      <c r="EQ80" s="210">
        <f t="shared" si="511"/>
        <v>0</v>
      </c>
      <c r="ER80" s="210">
        <f t="shared" si="511"/>
        <v>0</v>
      </c>
      <c r="ES80" s="210">
        <f t="shared" si="511"/>
        <v>0</v>
      </c>
      <c r="ET80" s="210">
        <f t="shared" si="511"/>
        <v>0</v>
      </c>
      <c r="EU80" s="209">
        <f t="shared" si="511"/>
        <v>0</v>
      </c>
      <c r="EV80" s="210">
        <f t="shared" si="511"/>
        <v>0</v>
      </c>
      <c r="EW80" s="210">
        <f t="shared" si="511"/>
        <v>0</v>
      </c>
      <c r="EX80" s="210">
        <f t="shared" si="511"/>
        <v>0</v>
      </c>
      <c r="EY80" s="210">
        <f t="shared" si="511"/>
        <v>0</v>
      </c>
      <c r="EZ80" s="209">
        <f t="shared" si="511"/>
        <v>0</v>
      </c>
      <c r="FA80" s="210">
        <f t="shared" si="511"/>
        <v>0</v>
      </c>
      <c r="FB80" s="210">
        <f t="shared" si="511"/>
        <v>0</v>
      </c>
      <c r="FC80" s="210">
        <f t="shared" si="511"/>
        <v>0</v>
      </c>
      <c r="FD80" s="210">
        <f t="shared" si="511"/>
        <v>0</v>
      </c>
      <c r="FE80" s="209">
        <f t="shared" si="511"/>
        <v>0</v>
      </c>
      <c r="FF80" s="210">
        <f t="shared" si="511"/>
        <v>0</v>
      </c>
      <c r="FG80" s="210">
        <f t="shared" si="511"/>
        <v>0</v>
      </c>
      <c r="FH80" s="210">
        <f t="shared" si="511"/>
        <v>0</v>
      </c>
      <c r="FI80" s="210">
        <f t="shared" si="511"/>
        <v>0</v>
      </c>
      <c r="FJ80" s="209">
        <f t="shared" si="511"/>
        <v>0</v>
      </c>
      <c r="FK80" s="210">
        <f t="shared" si="511"/>
        <v>0</v>
      </c>
      <c r="FL80" s="210">
        <f t="shared" si="511"/>
        <v>0</v>
      </c>
      <c r="FM80" s="210">
        <f t="shared" si="511"/>
        <v>0</v>
      </c>
      <c r="FN80" s="210">
        <f t="shared" si="511"/>
        <v>0</v>
      </c>
      <c r="FO80" s="209">
        <f t="shared" si="511"/>
        <v>0</v>
      </c>
      <c r="FP80" s="210">
        <f t="shared" si="511"/>
        <v>0</v>
      </c>
      <c r="FQ80" s="210">
        <f t="shared" si="511"/>
        <v>0</v>
      </c>
      <c r="FR80" s="210">
        <f t="shared" si="511"/>
        <v>0</v>
      </c>
      <c r="FS80" s="210">
        <f t="shared" ref="FS80:GX80" si="512">IF(FS79&gt;FS78,"+"&amp;(FS79-FS78),FS79-FS78)</f>
        <v>0</v>
      </c>
      <c r="FT80" s="209">
        <f t="shared" si="512"/>
        <v>0</v>
      </c>
      <c r="FU80" s="210">
        <f t="shared" si="512"/>
        <v>0</v>
      </c>
      <c r="FV80" s="210">
        <f t="shared" si="512"/>
        <v>0</v>
      </c>
      <c r="FW80" s="210">
        <f t="shared" si="512"/>
        <v>0</v>
      </c>
      <c r="FX80" s="210">
        <f t="shared" si="512"/>
        <v>0</v>
      </c>
      <c r="FY80" s="209">
        <f t="shared" si="512"/>
        <v>0</v>
      </c>
      <c r="FZ80" s="210">
        <f t="shared" si="512"/>
        <v>0</v>
      </c>
      <c r="GA80" s="210">
        <f t="shared" si="512"/>
        <v>0</v>
      </c>
      <c r="GB80" s="210">
        <f t="shared" si="512"/>
        <v>0</v>
      </c>
      <c r="GC80" s="210">
        <f t="shared" si="512"/>
        <v>0</v>
      </c>
      <c r="GD80" s="209">
        <f t="shared" si="512"/>
        <v>0</v>
      </c>
      <c r="GE80" s="210">
        <f t="shared" si="512"/>
        <v>0</v>
      </c>
      <c r="GF80" s="210">
        <f t="shared" si="512"/>
        <v>0</v>
      </c>
      <c r="GG80" s="210">
        <f t="shared" si="512"/>
        <v>0</v>
      </c>
      <c r="GH80" s="210">
        <f t="shared" si="512"/>
        <v>0</v>
      </c>
      <c r="GI80" s="209">
        <f t="shared" si="512"/>
        <v>0</v>
      </c>
      <c r="GJ80" s="210">
        <f t="shared" si="512"/>
        <v>0</v>
      </c>
      <c r="GK80" s="210">
        <f t="shared" si="512"/>
        <v>0</v>
      </c>
      <c r="GL80" s="210">
        <f t="shared" si="512"/>
        <v>0</v>
      </c>
      <c r="GM80" s="210">
        <f t="shared" si="512"/>
        <v>0</v>
      </c>
      <c r="GN80" s="209">
        <f t="shared" si="512"/>
        <v>0</v>
      </c>
      <c r="GO80" s="210">
        <f t="shared" si="512"/>
        <v>0</v>
      </c>
      <c r="GP80" s="210">
        <f t="shared" si="512"/>
        <v>0</v>
      </c>
      <c r="GQ80" s="210">
        <f t="shared" si="512"/>
        <v>0</v>
      </c>
      <c r="GR80" s="210">
        <f t="shared" si="512"/>
        <v>0</v>
      </c>
      <c r="GS80" s="209">
        <f t="shared" si="512"/>
        <v>0</v>
      </c>
      <c r="GT80" s="210">
        <f t="shared" si="512"/>
        <v>0</v>
      </c>
      <c r="GU80" s="210">
        <f t="shared" si="512"/>
        <v>0</v>
      </c>
      <c r="GV80" s="210">
        <f t="shared" si="512"/>
        <v>0</v>
      </c>
      <c r="GW80" s="210">
        <f t="shared" si="512"/>
        <v>0</v>
      </c>
      <c r="GX80" s="209">
        <f t="shared" si="512"/>
        <v>0</v>
      </c>
      <c r="GY80" s="210">
        <f>IF(GY79&gt;GY78,"+"&amp;(GY79-GY78),GY79-GY78)</f>
        <v>0</v>
      </c>
      <c r="GZ80" s="210">
        <f>IF(GZ79&gt;GZ78,"+"&amp;(GZ79-GZ78),GZ79-GZ78)</f>
        <v>0</v>
      </c>
      <c r="HA80" s="210">
        <f>IF(HA79&gt;HA78,"+"&amp;(HA79-HA78),HA79-HA78)</f>
        <v>0</v>
      </c>
      <c r="HB80" s="210">
        <f>IF(HB79&gt;HB78,"+"&amp;(HB79-HB78),HB79-HB78)</f>
        <v>0</v>
      </c>
      <c r="HC80" s="209">
        <f>IF(HC79&gt;HC78,"+"&amp;(HC79-HC78),HC79-HC78)</f>
        <v>0</v>
      </c>
    </row>
    <row r="81" spans="1:211" s="168" customFormat="1" ht="15" customHeight="1">
      <c r="A81" s="146" t="s">
        <v>112</v>
      </c>
      <c r="B81" s="147">
        <f t="shared" ref="B81:AT81" si="513">IF(B78&lt;&gt;0,ROUND(B79*100/B78,1)," ")</f>
        <v>0</v>
      </c>
      <c r="C81" s="147" t="e">
        <f t="shared" si="513"/>
        <v>#REF!</v>
      </c>
      <c r="D81" s="147" t="str">
        <f t="shared" si="513"/>
        <v xml:space="preserve"> </v>
      </c>
      <c r="E81" s="147" t="str">
        <f t="shared" si="513"/>
        <v xml:space="preserve"> </v>
      </c>
      <c r="F81" s="148" t="e">
        <f t="shared" si="513"/>
        <v>#REF!</v>
      </c>
      <c r="G81" s="147">
        <f t="shared" si="513"/>
        <v>0</v>
      </c>
      <c r="H81" s="147" t="e">
        <f t="shared" si="513"/>
        <v>#REF!</v>
      </c>
      <c r="I81" s="147" t="str">
        <f t="shared" si="513"/>
        <v xml:space="preserve"> </v>
      </c>
      <c r="J81" s="147" t="str">
        <f t="shared" si="513"/>
        <v xml:space="preserve"> </v>
      </c>
      <c r="K81" s="148" t="e">
        <f t="shared" si="513"/>
        <v>#REF!</v>
      </c>
      <c r="L81" s="147">
        <f t="shared" si="513"/>
        <v>0</v>
      </c>
      <c r="M81" s="147" t="e">
        <f t="shared" si="513"/>
        <v>#REF!</v>
      </c>
      <c r="N81" s="147" t="str">
        <f t="shared" si="513"/>
        <v xml:space="preserve"> </v>
      </c>
      <c r="O81" s="147" t="str">
        <f t="shared" si="513"/>
        <v xml:space="preserve"> </v>
      </c>
      <c r="P81" s="149" t="e">
        <f t="shared" si="513"/>
        <v>#REF!</v>
      </c>
      <c r="Q81" s="147">
        <f t="shared" si="513"/>
        <v>0</v>
      </c>
      <c r="R81" s="147" t="e">
        <f t="shared" si="513"/>
        <v>#REF!</v>
      </c>
      <c r="S81" s="147" t="str">
        <f t="shared" si="513"/>
        <v xml:space="preserve"> </v>
      </c>
      <c r="T81" s="147" t="str">
        <f t="shared" si="513"/>
        <v xml:space="preserve"> </v>
      </c>
      <c r="U81" s="149" t="e">
        <f t="shared" si="513"/>
        <v>#REF!</v>
      </c>
      <c r="V81" s="147">
        <f t="shared" si="513"/>
        <v>0</v>
      </c>
      <c r="W81" s="147" t="e">
        <f t="shared" si="513"/>
        <v>#REF!</v>
      </c>
      <c r="X81" s="147" t="str">
        <f t="shared" si="513"/>
        <v xml:space="preserve"> </v>
      </c>
      <c r="Y81" s="147" t="str">
        <f t="shared" si="513"/>
        <v xml:space="preserve"> </v>
      </c>
      <c r="Z81" s="149" t="e">
        <f t="shared" si="513"/>
        <v>#REF!</v>
      </c>
      <c r="AA81" s="147">
        <f t="shared" si="513"/>
        <v>0</v>
      </c>
      <c r="AB81" s="147" t="e">
        <f t="shared" si="513"/>
        <v>#REF!</v>
      </c>
      <c r="AC81" s="147" t="str">
        <f t="shared" si="513"/>
        <v xml:space="preserve"> </v>
      </c>
      <c r="AD81" s="147" t="str">
        <f t="shared" si="513"/>
        <v xml:space="preserve"> </v>
      </c>
      <c r="AE81" s="149" t="e">
        <f t="shared" si="513"/>
        <v>#REF!</v>
      </c>
      <c r="AF81" s="147" t="str">
        <f t="shared" si="513"/>
        <v xml:space="preserve"> </v>
      </c>
      <c r="AG81" s="147" t="str">
        <f t="shared" si="513"/>
        <v xml:space="preserve"> </v>
      </c>
      <c r="AH81" s="147" t="str">
        <f t="shared" si="513"/>
        <v xml:space="preserve"> </v>
      </c>
      <c r="AI81" s="147" t="str">
        <f t="shared" si="513"/>
        <v xml:space="preserve"> </v>
      </c>
      <c r="AJ81" s="149" t="str">
        <f t="shared" si="513"/>
        <v xml:space="preserve"> </v>
      </c>
      <c r="AK81" s="147">
        <f t="shared" si="513"/>
        <v>0</v>
      </c>
      <c r="AL81" s="147" t="e">
        <f t="shared" si="513"/>
        <v>#REF!</v>
      </c>
      <c r="AM81" s="147" t="str">
        <f t="shared" si="513"/>
        <v xml:space="preserve"> </v>
      </c>
      <c r="AN81" s="147" t="str">
        <f t="shared" si="513"/>
        <v xml:space="preserve"> </v>
      </c>
      <c r="AO81" s="149" t="e">
        <f t="shared" si="513"/>
        <v>#REF!</v>
      </c>
      <c r="AP81" s="147" t="str">
        <f t="shared" si="513"/>
        <v xml:space="preserve"> </v>
      </c>
      <c r="AQ81" s="147" t="str">
        <f t="shared" si="513"/>
        <v xml:space="preserve"> </v>
      </c>
      <c r="AR81" s="147" t="str">
        <f t="shared" si="513"/>
        <v xml:space="preserve"> </v>
      </c>
      <c r="AS81" s="147" t="str">
        <f t="shared" si="513"/>
        <v xml:space="preserve"> </v>
      </c>
      <c r="AT81" s="148" t="str">
        <f t="shared" si="513"/>
        <v xml:space="preserve"> </v>
      </c>
      <c r="AU81" s="147" t="str">
        <f t="shared" ref="AU81:BZ81" si="514">IF(AU78&lt;&gt;0,ROUND(AU79*100/AU78,1)," ")</f>
        <v xml:space="preserve"> </v>
      </c>
      <c r="AV81" s="147" t="str">
        <f t="shared" si="514"/>
        <v xml:space="preserve"> </v>
      </c>
      <c r="AW81" s="147" t="str">
        <f t="shared" si="514"/>
        <v xml:space="preserve"> </v>
      </c>
      <c r="AX81" s="147" t="str">
        <f t="shared" si="514"/>
        <v xml:space="preserve"> </v>
      </c>
      <c r="AY81" s="149" t="str">
        <f t="shared" si="514"/>
        <v xml:space="preserve"> </v>
      </c>
      <c r="AZ81" s="147" t="str">
        <f t="shared" si="514"/>
        <v xml:space="preserve"> </v>
      </c>
      <c r="BA81" s="147" t="str">
        <f t="shared" si="514"/>
        <v xml:space="preserve"> </v>
      </c>
      <c r="BB81" s="147" t="str">
        <f t="shared" si="514"/>
        <v xml:space="preserve"> </v>
      </c>
      <c r="BC81" s="147" t="str">
        <f t="shared" si="514"/>
        <v xml:space="preserve"> </v>
      </c>
      <c r="BD81" s="149" t="str">
        <f t="shared" si="514"/>
        <v xml:space="preserve"> </v>
      </c>
      <c r="BE81" s="147" t="str">
        <f t="shared" si="514"/>
        <v xml:space="preserve"> </v>
      </c>
      <c r="BF81" s="147" t="str">
        <f t="shared" si="514"/>
        <v xml:space="preserve"> </v>
      </c>
      <c r="BG81" s="147" t="str">
        <f t="shared" si="514"/>
        <v xml:space="preserve"> </v>
      </c>
      <c r="BH81" s="147" t="str">
        <f t="shared" si="514"/>
        <v xml:space="preserve"> </v>
      </c>
      <c r="BI81" s="149" t="str">
        <f t="shared" si="514"/>
        <v xml:space="preserve"> </v>
      </c>
      <c r="BJ81" s="147" t="str">
        <f t="shared" si="514"/>
        <v xml:space="preserve"> </v>
      </c>
      <c r="BK81" s="147" t="str">
        <f t="shared" si="514"/>
        <v xml:space="preserve"> </v>
      </c>
      <c r="BL81" s="147" t="str">
        <f t="shared" si="514"/>
        <v xml:space="preserve"> </v>
      </c>
      <c r="BM81" s="147" t="str">
        <f t="shared" si="514"/>
        <v xml:space="preserve"> </v>
      </c>
      <c r="BN81" s="149" t="str">
        <f t="shared" si="514"/>
        <v xml:space="preserve"> </v>
      </c>
      <c r="BO81" s="147" t="str">
        <f t="shared" si="514"/>
        <v xml:space="preserve"> </v>
      </c>
      <c r="BP81" s="147" t="str">
        <f t="shared" si="514"/>
        <v xml:space="preserve"> </v>
      </c>
      <c r="BQ81" s="147" t="str">
        <f t="shared" si="514"/>
        <v xml:space="preserve"> </v>
      </c>
      <c r="BR81" s="147" t="str">
        <f t="shared" si="514"/>
        <v xml:space="preserve"> </v>
      </c>
      <c r="BS81" s="149" t="str">
        <f t="shared" si="514"/>
        <v xml:space="preserve"> </v>
      </c>
      <c r="BT81" s="147" t="str">
        <f t="shared" si="514"/>
        <v xml:space="preserve"> </v>
      </c>
      <c r="BU81" s="147" t="str">
        <f t="shared" si="514"/>
        <v xml:space="preserve"> </v>
      </c>
      <c r="BV81" s="147" t="str">
        <f t="shared" si="514"/>
        <v xml:space="preserve"> </v>
      </c>
      <c r="BW81" s="147" t="str">
        <f t="shared" si="514"/>
        <v xml:space="preserve"> </v>
      </c>
      <c r="BX81" s="149" t="str">
        <f t="shared" si="514"/>
        <v xml:space="preserve"> </v>
      </c>
      <c r="BY81" s="147" t="str">
        <f t="shared" si="514"/>
        <v xml:space="preserve"> </v>
      </c>
      <c r="BZ81" s="147" t="str">
        <f t="shared" si="514"/>
        <v xml:space="preserve"> </v>
      </c>
      <c r="CA81" s="147" t="str">
        <f t="shared" ref="CA81:DF81" si="515">IF(CA78&lt;&gt;0,ROUND(CA79*100/CA78,1)," ")</f>
        <v xml:space="preserve"> </v>
      </c>
      <c r="CB81" s="147" t="str">
        <f t="shared" si="515"/>
        <v xml:space="preserve"> </v>
      </c>
      <c r="CC81" s="149" t="str">
        <f t="shared" si="515"/>
        <v xml:space="preserve"> </v>
      </c>
      <c r="CD81" s="147" t="str">
        <f t="shared" si="515"/>
        <v xml:space="preserve"> </v>
      </c>
      <c r="CE81" s="147" t="str">
        <f t="shared" si="515"/>
        <v xml:space="preserve"> </v>
      </c>
      <c r="CF81" s="147" t="str">
        <f t="shared" si="515"/>
        <v xml:space="preserve"> </v>
      </c>
      <c r="CG81" s="147" t="str">
        <f t="shared" si="515"/>
        <v xml:space="preserve"> </v>
      </c>
      <c r="CH81" s="149" t="str">
        <f t="shared" si="515"/>
        <v xml:space="preserve"> </v>
      </c>
      <c r="CI81" s="147" t="str">
        <f t="shared" si="515"/>
        <v xml:space="preserve"> </v>
      </c>
      <c r="CJ81" s="147" t="str">
        <f t="shared" si="515"/>
        <v xml:space="preserve"> </v>
      </c>
      <c r="CK81" s="147" t="str">
        <f t="shared" si="515"/>
        <v xml:space="preserve"> </v>
      </c>
      <c r="CL81" s="147" t="str">
        <f t="shared" si="515"/>
        <v xml:space="preserve"> </v>
      </c>
      <c r="CM81" s="149" t="str">
        <f t="shared" si="515"/>
        <v xml:space="preserve"> </v>
      </c>
      <c r="CN81" s="147" t="str">
        <f t="shared" si="515"/>
        <v xml:space="preserve"> </v>
      </c>
      <c r="CO81" s="147" t="str">
        <f t="shared" si="515"/>
        <v xml:space="preserve"> </v>
      </c>
      <c r="CP81" s="147" t="str">
        <f t="shared" si="515"/>
        <v xml:space="preserve"> </v>
      </c>
      <c r="CQ81" s="147" t="str">
        <f t="shared" si="515"/>
        <v xml:space="preserve"> </v>
      </c>
      <c r="CR81" s="149" t="str">
        <f t="shared" si="515"/>
        <v xml:space="preserve"> </v>
      </c>
      <c r="CS81" s="147" t="str">
        <f t="shared" si="515"/>
        <v xml:space="preserve"> </v>
      </c>
      <c r="CT81" s="147" t="str">
        <f t="shared" si="515"/>
        <v xml:space="preserve"> </v>
      </c>
      <c r="CU81" s="147" t="str">
        <f t="shared" si="515"/>
        <v xml:space="preserve"> </v>
      </c>
      <c r="CV81" s="147" t="str">
        <f t="shared" si="515"/>
        <v xml:space="preserve"> </v>
      </c>
      <c r="CW81" s="149" t="str">
        <f t="shared" si="515"/>
        <v xml:space="preserve"> </v>
      </c>
      <c r="CX81" s="147" t="str">
        <f t="shared" si="515"/>
        <v xml:space="preserve"> </v>
      </c>
      <c r="CY81" s="147" t="str">
        <f t="shared" si="515"/>
        <v xml:space="preserve"> </v>
      </c>
      <c r="CZ81" s="147" t="str">
        <f t="shared" si="515"/>
        <v xml:space="preserve"> </v>
      </c>
      <c r="DA81" s="147" t="str">
        <f t="shared" si="515"/>
        <v xml:space="preserve"> </v>
      </c>
      <c r="DB81" s="149" t="str">
        <f t="shared" si="515"/>
        <v xml:space="preserve"> </v>
      </c>
      <c r="DC81" s="147" t="str">
        <f t="shared" si="515"/>
        <v xml:space="preserve"> </v>
      </c>
      <c r="DD81" s="147" t="str">
        <f t="shared" si="515"/>
        <v xml:space="preserve"> </v>
      </c>
      <c r="DE81" s="147" t="str">
        <f t="shared" si="515"/>
        <v xml:space="preserve"> </v>
      </c>
      <c r="DF81" s="147" t="str">
        <f t="shared" si="515"/>
        <v xml:space="preserve"> </v>
      </c>
      <c r="DG81" s="149" t="str">
        <f t="shared" ref="DG81:EL81" si="516">IF(DG78&lt;&gt;0,ROUND(DG79*100/DG78,1)," ")</f>
        <v xml:space="preserve"> </v>
      </c>
      <c r="DH81" s="147" t="str">
        <f t="shared" si="516"/>
        <v xml:space="preserve"> </v>
      </c>
      <c r="DI81" s="147" t="str">
        <f t="shared" si="516"/>
        <v xml:space="preserve"> </v>
      </c>
      <c r="DJ81" s="147" t="str">
        <f t="shared" si="516"/>
        <v xml:space="preserve"> </v>
      </c>
      <c r="DK81" s="147" t="str">
        <f t="shared" si="516"/>
        <v xml:space="preserve"> </v>
      </c>
      <c r="DL81" s="149" t="str">
        <f t="shared" si="516"/>
        <v xml:space="preserve"> </v>
      </c>
      <c r="DM81" s="147" t="str">
        <f t="shared" si="516"/>
        <v xml:space="preserve"> </v>
      </c>
      <c r="DN81" s="147" t="str">
        <f t="shared" si="516"/>
        <v xml:space="preserve"> </v>
      </c>
      <c r="DO81" s="147" t="str">
        <f t="shared" si="516"/>
        <v xml:space="preserve"> </v>
      </c>
      <c r="DP81" s="147" t="str">
        <f t="shared" si="516"/>
        <v xml:space="preserve"> </v>
      </c>
      <c r="DQ81" s="149" t="str">
        <f t="shared" si="516"/>
        <v xml:space="preserve"> </v>
      </c>
      <c r="DR81" s="147" t="str">
        <f t="shared" si="516"/>
        <v xml:space="preserve"> </v>
      </c>
      <c r="DS81" s="147" t="str">
        <f t="shared" si="516"/>
        <v xml:space="preserve"> </v>
      </c>
      <c r="DT81" s="147" t="str">
        <f t="shared" si="516"/>
        <v xml:space="preserve"> </v>
      </c>
      <c r="DU81" s="147" t="str">
        <f t="shared" si="516"/>
        <v xml:space="preserve"> </v>
      </c>
      <c r="DV81" s="149" t="str">
        <f t="shared" si="516"/>
        <v xml:space="preserve"> </v>
      </c>
      <c r="DW81" s="147" t="str">
        <f t="shared" si="516"/>
        <v xml:space="preserve"> </v>
      </c>
      <c r="DX81" s="147" t="str">
        <f t="shared" si="516"/>
        <v xml:space="preserve"> </v>
      </c>
      <c r="DY81" s="147" t="str">
        <f t="shared" si="516"/>
        <v xml:space="preserve"> </v>
      </c>
      <c r="DZ81" s="147" t="str">
        <f t="shared" si="516"/>
        <v xml:space="preserve"> </v>
      </c>
      <c r="EA81" s="149" t="str">
        <f t="shared" si="516"/>
        <v xml:space="preserve"> </v>
      </c>
      <c r="EB81" s="147" t="str">
        <f t="shared" si="516"/>
        <v xml:space="preserve"> </v>
      </c>
      <c r="EC81" s="147" t="str">
        <f t="shared" si="516"/>
        <v xml:space="preserve"> </v>
      </c>
      <c r="ED81" s="147" t="str">
        <f t="shared" si="516"/>
        <v xml:space="preserve"> </v>
      </c>
      <c r="EE81" s="147" t="str">
        <f t="shared" si="516"/>
        <v xml:space="preserve"> </v>
      </c>
      <c r="EF81" s="149" t="str">
        <f t="shared" si="516"/>
        <v xml:space="preserve"> </v>
      </c>
      <c r="EG81" s="147" t="str">
        <f t="shared" si="516"/>
        <v xml:space="preserve"> </v>
      </c>
      <c r="EH81" s="147" t="str">
        <f t="shared" si="516"/>
        <v xml:space="preserve"> </v>
      </c>
      <c r="EI81" s="147" t="str">
        <f t="shared" si="516"/>
        <v xml:space="preserve"> </v>
      </c>
      <c r="EJ81" s="147" t="str">
        <f t="shared" si="516"/>
        <v xml:space="preserve"> </v>
      </c>
      <c r="EK81" s="149" t="str">
        <f t="shared" si="516"/>
        <v xml:space="preserve"> </v>
      </c>
      <c r="EL81" s="147" t="str">
        <f t="shared" si="516"/>
        <v xml:space="preserve"> </v>
      </c>
      <c r="EM81" s="147" t="str">
        <f t="shared" ref="EM81:FR81" si="517">IF(EM78&lt;&gt;0,ROUND(EM79*100/EM78,1)," ")</f>
        <v xml:space="preserve"> </v>
      </c>
      <c r="EN81" s="147" t="str">
        <f t="shared" si="517"/>
        <v xml:space="preserve"> </v>
      </c>
      <c r="EO81" s="147" t="str">
        <f t="shared" si="517"/>
        <v xml:space="preserve"> </v>
      </c>
      <c r="EP81" s="149" t="str">
        <f t="shared" si="517"/>
        <v xml:space="preserve"> </v>
      </c>
      <c r="EQ81" s="147" t="str">
        <f t="shared" si="517"/>
        <v xml:space="preserve"> </v>
      </c>
      <c r="ER81" s="147" t="str">
        <f t="shared" si="517"/>
        <v xml:space="preserve"> </v>
      </c>
      <c r="ES81" s="147" t="str">
        <f t="shared" si="517"/>
        <v xml:space="preserve"> </v>
      </c>
      <c r="ET81" s="147" t="str">
        <f t="shared" si="517"/>
        <v xml:space="preserve"> </v>
      </c>
      <c r="EU81" s="149" t="str">
        <f t="shared" si="517"/>
        <v xml:space="preserve"> </v>
      </c>
      <c r="EV81" s="147" t="str">
        <f t="shared" si="517"/>
        <v xml:space="preserve"> </v>
      </c>
      <c r="EW81" s="147" t="str">
        <f t="shared" si="517"/>
        <v xml:space="preserve"> </v>
      </c>
      <c r="EX81" s="147" t="str">
        <f t="shared" si="517"/>
        <v xml:space="preserve"> </v>
      </c>
      <c r="EY81" s="147" t="str">
        <f t="shared" si="517"/>
        <v xml:space="preserve"> </v>
      </c>
      <c r="EZ81" s="149" t="str">
        <f t="shared" si="517"/>
        <v xml:space="preserve"> </v>
      </c>
      <c r="FA81" s="147" t="str">
        <f t="shared" si="517"/>
        <v xml:space="preserve"> </v>
      </c>
      <c r="FB81" s="147" t="str">
        <f t="shared" si="517"/>
        <v xml:space="preserve"> </v>
      </c>
      <c r="FC81" s="147" t="str">
        <f t="shared" si="517"/>
        <v xml:space="preserve"> </v>
      </c>
      <c r="FD81" s="147" t="str">
        <f t="shared" si="517"/>
        <v xml:space="preserve"> </v>
      </c>
      <c r="FE81" s="149" t="str">
        <f t="shared" si="517"/>
        <v xml:space="preserve"> </v>
      </c>
      <c r="FF81" s="147" t="str">
        <f t="shared" si="517"/>
        <v xml:space="preserve"> </v>
      </c>
      <c r="FG81" s="147" t="str">
        <f t="shared" si="517"/>
        <v xml:space="preserve"> </v>
      </c>
      <c r="FH81" s="147" t="str">
        <f t="shared" si="517"/>
        <v xml:space="preserve"> </v>
      </c>
      <c r="FI81" s="147" t="str">
        <f t="shared" si="517"/>
        <v xml:space="preserve"> </v>
      </c>
      <c r="FJ81" s="149" t="str">
        <f t="shared" si="517"/>
        <v xml:space="preserve"> </v>
      </c>
      <c r="FK81" s="147" t="str">
        <f t="shared" si="517"/>
        <v xml:space="preserve"> </v>
      </c>
      <c r="FL81" s="147" t="str">
        <f t="shared" si="517"/>
        <v xml:space="preserve"> </v>
      </c>
      <c r="FM81" s="147" t="str">
        <f t="shared" si="517"/>
        <v xml:space="preserve"> </v>
      </c>
      <c r="FN81" s="147" t="str">
        <f t="shared" si="517"/>
        <v xml:space="preserve"> </v>
      </c>
      <c r="FO81" s="149" t="str">
        <f t="shared" si="517"/>
        <v xml:space="preserve"> </v>
      </c>
      <c r="FP81" s="147" t="str">
        <f t="shared" si="517"/>
        <v xml:space="preserve"> </v>
      </c>
      <c r="FQ81" s="147" t="str">
        <f t="shared" si="517"/>
        <v xml:space="preserve"> </v>
      </c>
      <c r="FR81" s="147" t="str">
        <f t="shared" si="517"/>
        <v xml:space="preserve"> </v>
      </c>
      <c r="FS81" s="147" t="str">
        <f t="shared" ref="FS81:HC81" si="518">IF(FS78&lt;&gt;0,ROUND(FS79*100/FS78,1)," ")</f>
        <v xml:space="preserve"> </v>
      </c>
      <c r="FT81" s="149" t="str">
        <f t="shared" si="518"/>
        <v xml:space="preserve"> </v>
      </c>
      <c r="FU81" s="147" t="str">
        <f t="shared" si="518"/>
        <v xml:space="preserve"> </v>
      </c>
      <c r="FV81" s="147" t="str">
        <f t="shared" si="518"/>
        <v xml:space="preserve"> </v>
      </c>
      <c r="FW81" s="147" t="str">
        <f t="shared" si="518"/>
        <v xml:space="preserve"> </v>
      </c>
      <c r="FX81" s="147" t="str">
        <f t="shared" si="518"/>
        <v xml:space="preserve"> </v>
      </c>
      <c r="FY81" s="149" t="str">
        <f t="shared" si="518"/>
        <v xml:space="preserve"> </v>
      </c>
      <c r="FZ81" s="147" t="str">
        <f t="shared" si="518"/>
        <v xml:space="preserve"> </v>
      </c>
      <c r="GA81" s="147" t="str">
        <f t="shared" si="518"/>
        <v xml:space="preserve"> </v>
      </c>
      <c r="GB81" s="147" t="str">
        <f t="shared" si="518"/>
        <v xml:space="preserve"> </v>
      </c>
      <c r="GC81" s="147" t="str">
        <f t="shared" si="518"/>
        <v xml:space="preserve"> </v>
      </c>
      <c r="GD81" s="149" t="str">
        <f t="shared" si="518"/>
        <v xml:space="preserve"> </v>
      </c>
      <c r="GE81" s="147" t="str">
        <f t="shared" si="518"/>
        <v xml:space="preserve"> </v>
      </c>
      <c r="GF81" s="147" t="str">
        <f t="shared" si="518"/>
        <v xml:space="preserve"> </v>
      </c>
      <c r="GG81" s="147" t="str">
        <f t="shared" si="518"/>
        <v xml:space="preserve"> </v>
      </c>
      <c r="GH81" s="147" t="str">
        <f t="shared" si="518"/>
        <v xml:space="preserve"> </v>
      </c>
      <c r="GI81" s="149" t="str">
        <f t="shared" si="518"/>
        <v xml:space="preserve"> </v>
      </c>
      <c r="GJ81" s="147" t="str">
        <f t="shared" si="518"/>
        <v xml:space="preserve"> </v>
      </c>
      <c r="GK81" s="147" t="str">
        <f t="shared" si="518"/>
        <v xml:space="preserve"> </v>
      </c>
      <c r="GL81" s="147" t="str">
        <f t="shared" si="518"/>
        <v xml:space="preserve"> </v>
      </c>
      <c r="GM81" s="147" t="str">
        <f t="shared" si="518"/>
        <v xml:space="preserve"> </v>
      </c>
      <c r="GN81" s="149" t="str">
        <f t="shared" si="518"/>
        <v xml:space="preserve"> </v>
      </c>
      <c r="GO81" s="147" t="str">
        <f t="shared" si="518"/>
        <v xml:space="preserve"> </v>
      </c>
      <c r="GP81" s="147" t="str">
        <f t="shared" si="518"/>
        <v xml:space="preserve"> </v>
      </c>
      <c r="GQ81" s="147" t="str">
        <f t="shared" si="518"/>
        <v xml:space="preserve"> </v>
      </c>
      <c r="GR81" s="147" t="str">
        <f t="shared" si="518"/>
        <v xml:space="preserve"> </v>
      </c>
      <c r="GS81" s="149" t="str">
        <f t="shared" si="518"/>
        <v xml:space="preserve"> </v>
      </c>
      <c r="GT81" s="147" t="str">
        <f t="shared" si="518"/>
        <v xml:space="preserve"> </v>
      </c>
      <c r="GU81" s="147" t="str">
        <f t="shared" si="518"/>
        <v xml:space="preserve"> </v>
      </c>
      <c r="GV81" s="147" t="str">
        <f t="shared" si="518"/>
        <v xml:space="preserve"> </v>
      </c>
      <c r="GW81" s="147" t="str">
        <f t="shared" si="518"/>
        <v xml:space="preserve"> </v>
      </c>
      <c r="GX81" s="149" t="str">
        <f t="shared" si="518"/>
        <v xml:space="preserve"> </v>
      </c>
      <c r="GY81" s="147" t="str">
        <f t="shared" si="518"/>
        <v xml:space="preserve"> </v>
      </c>
      <c r="GZ81" s="147" t="str">
        <f t="shared" si="518"/>
        <v xml:space="preserve"> </v>
      </c>
      <c r="HA81" s="147" t="str">
        <f t="shared" si="518"/>
        <v xml:space="preserve"> </v>
      </c>
      <c r="HB81" s="147" t="str">
        <f t="shared" si="518"/>
        <v xml:space="preserve"> </v>
      </c>
      <c r="HC81" s="149" t="str">
        <f t="shared" si="518"/>
        <v xml:space="preserve"> </v>
      </c>
    </row>
    <row r="82" spans="1:211" s="35" customFormat="1" ht="15" customHeight="1">
      <c r="A82" s="69" t="s">
        <v>147</v>
      </c>
      <c r="B82" s="180">
        <f t="shared" ref="B82:E83" si="519">G82+AP82</f>
        <v>0</v>
      </c>
      <c r="C82" s="180">
        <f t="shared" si="519"/>
        <v>145032</v>
      </c>
      <c r="D82" s="180">
        <f t="shared" si="519"/>
        <v>0</v>
      </c>
      <c r="E82" s="180">
        <f t="shared" si="519"/>
        <v>0</v>
      </c>
      <c r="F82" s="181">
        <f>B82+C82+D82+E82</f>
        <v>145032</v>
      </c>
      <c r="G82" s="180">
        <f t="shared" ref="G82:J83" si="520">L82+Q82+V82+AA82+AF82+AK82</f>
        <v>0</v>
      </c>
      <c r="H82" s="180">
        <f t="shared" si="520"/>
        <v>145032</v>
      </c>
      <c r="I82" s="180">
        <f t="shared" si="520"/>
        <v>0</v>
      </c>
      <c r="J82" s="180">
        <f t="shared" si="520"/>
        <v>0</v>
      </c>
      <c r="K82" s="181">
        <f>G82+H82+I82+J82</f>
        <v>145032</v>
      </c>
      <c r="L82" s="216"/>
      <c r="M82" s="216">
        <v>34400</v>
      </c>
      <c r="N82" s="216"/>
      <c r="O82" s="216"/>
      <c r="P82" s="182">
        <f>L82+M82+N82+O82</f>
        <v>34400</v>
      </c>
      <c r="Q82" s="216"/>
      <c r="R82" s="216">
        <v>3789</v>
      </c>
      <c r="S82" s="216"/>
      <c r="T82" s="216"/>
      <c r="U82" s="182">
        <f>Q82+R82+S82+T82</f>
        <v>3789</v>
      </c>
      <c r="V82" s="216"/>
      <c r="W82" s="216">
        <v>28125</v>
      </c>
      <c r="X82" s="216"/>
      <c r="Y82" s="216"/>
      <c r="Z82" s="182">
        <f>V82+W82+X82+Y82</f>
        <v>28125</v>
      </c>
      <c r="AA82" s="216"/>
      <c r="AB82" s="216">
        <v>21100</v>
      </c>
      <c r="AC82" s="216"/>
      <c r="AD82" s="216"/>
      <c r="AE82" s="182">
        <f>AA82+AB82+AC82+AD82</f>
        <v>21100</v>
      </c>
      <c r="AF82" s="216"/>
      <c r="AG82" s="216">
        <v>19012</v>
      </c>
      <c r="AH82" s="216"/>
      <c r="AI82" s="216"/>
      <c r="AJ82" s="182">
        <f>AF82+AG82+AH82+AI82</f>
        <v>19012</v>
      </c>
      <c r="AK82" s="216"/>
      <c r="AL82" s="216">
        <v>38606</v>
      </c>
      <c r="AM82" s="216"/>
      <c r="AN82" s="216"/>
      <c r="AO82" s="182">
        <f>AK82+AL82+AM82+AN82</f>
        <v>38606</v>
      </c>
      <c r="AP82" s="180">
        <f t="shared" ref="AP82:AS83" si="521">AU82+AZ82+BE82+BJ82+BO82+BT82+BY82+CD82+CI82+CN82+CS82+CX82+DC82+DH82+DM82+DR82+DW82+EB82+EG82+EL82+EQ82+EV82+FA82+FF82+FK82+FP82+FU82+FZ82+GE82+GJ82+GO82+GT82+GY82</f>
        <v>0</v>
      </c>
      <c r="AQ82" s="180">
        <f t="shared" si="521"/>
        <v>0</v>
      </c>
      <c r="AR82" s="180">
        <f t="shared" si="521"/>
        <v>0</v>
      </c>
      <c r="AS82" s="180">
        <f t="shared" si="521"/>
        <v>0</v>
      </c>
      <c r="AT82" s="181">
        <f>AP82+AQ82+AR82+AS82</f>
        <v>0</v>
      </c>
      <c r="AU82" s="216"/>
      <c r="AV82" s="216"/>
      <c r="AW82" s="216"/>
      <c r="AX82" s="216"/>
      <c r="AY82" s="182">
        <f>AU82+AV82+AW82+AX82</f>
        <v>0</v>
      </c>
      <c r="AZ82" s="216"/>
      <c r="BA82" s="216"/>
      <c r="BB82" s="216"/>
      <c r="BC82" s="216"/>
      <c r="BD82" s="182">
        <f>AZ82+BA82+BB82+BC82</f>
        <v>0</v>
      </c>
      <c r="BE82" s="216"/>
      <c r="BF82" s="216"/>
      <c r="BG82" s="216"/>
      <c r="BH82" s="216"/>
      <c r="BI82" s="182">
        <f>BE82+BF82+BG82+BH82</f>
        <v>0</v>
      </c>
      <c r="BJ82" s="216"/>
      <c r="BK82" s="216"/>
      <c r="BL82" s="216"/>
      <c r="BM82" s="216"/>
      <c r="BN82" s="182">
        <f>BJ82+BK82+BL82+BM82</f>
        <v>0</v>
      </c>
      <c r="BO82" s="216"/>
      <c r="BP82" s="216"/>
      <c r="BQ82" s="216"/>
      <c r="BR82" s="216"/>
      <c r="BS82" s="182">
        <f>BO82+BP82+BQ82+BR82</f>
        <v>0</v>
      </c>
      <c r="BT82" s="216"/>
      <c r="BU82" s="216"/>
      <c r="BV82" s="216"/>
      <c r="BW82" s="216"/>
      <c r="BX82" s="182">
        <f>BT82+BU82+BV82+BW82</f>
        <v>0</v>
      </c>
      <c r="BY82" s="216"/>
      <c r="BZ82" s="216"/>
      <c r="CA82" s="216"/>
      <c r="CB82" s="216"/>
      <c r="CC82" s="182">
        <f>BY82+BZ82+CA82+CB82</f>
        <v>0</v>
      </c>
      <c r="CD82" s="216"/>
      <c r="CE82" s="216"/>
      <c r="CF82" s="216"/>
      <c r="CG82" s="216"/>
      <c r="CH82" s="182">
        <f>CD82+CE82+CF82+CG82</f>
        <v>0</v>
      </c>
      <c r="CI82" s="216"/>
      <c r="CJ82" s="216"/>
      <c r="CK82" s="216"/>
      <c r="CL82" s="216"/>
      <c r="CM82" s="182">
        <f>CI82+CJ82+CK82+CL82</f>
        <v>0</v>
      </c>
      <c r="CN82" s="216"/>
      <c r="CO82" s="216"/>
      <c r="CP82" s="216"/>
      <c r="CQ82" s="216"/>
      <c r="CR82" s="182">
        <f>CN82+CO82+CP82+CQ82</f>
        <v>0</v>
      </c>
      <c r="CS82" s="216"/>
      <c r="CT82" s="216"/>
      <c r="CU82" s="216"/>
      <c r="CV82" s="216"/>
      <c r="CW82" s="182">
        <f>CS82+CT82+CU82+CV82</f>
        <v>0</v>
      </c>
      <c r="CX82" s="216"/>
      <c r="CY82" s="216"/>
      <c r="CZ82" s="216"/>
      <c r="DA82" s="216"/>
      <c r="DB82" s="182">
        <f>CX82+CY82+CZ82+DA82</f>
        <v>0</v>
      </c>
      <c r="DC82" s="216"/>
      <c r="DD82" s="216"/>
      <c r="DE82" s="216"/>
      <c r="DF82" s="216"/>
      <c r="DG82" s="182">
        <f>DC82+DD82+DE82+DF82</f>
        <v>0</v>
      </c>
      <c r="DH82" s="216"/>
      <c r="DI82" s="216"/>
      <c r="DJ82" s="216"/>
      <c r="DK82" s="216"/>
      <c r="DL82" s="182">
        <f>DH82+DI82+DJ82+DK82</f>
        <v>0</v>
      </c>
      <c r="DM82" s="216"/>
      <c r="DN82" s="216"/>
      <c r="DO82" s="216"/>
      <c r="DP82" s="216"/>
      <c r="DQ82" s="182">
        <f>DM82+DN82+DO82+DP82</f>
        <v>0</v>
      </c>
      <c r="DR82" s="216"/>
      <c r="DS82" s="216"/>
      <c r="DT82" s="216"/>
      <c r="DU82" s="216"/>
      <c r="DV82" s="182">
        <f>DR82+DS82+DT82+DU82</f>
        <v>0</v>
      </c>
      <c r="DW82" s="216"/>
      <c r="DX82" s="216"/>
      <c r="DY82" s="216"/>
      <c r="DZ82" s="216"/>
      <c r="EA82" s="182">
        <f>DW82+DX82+DY82+DZ82</f>
        <v>0</v>
      </c>
      <c r="EB82" s="216"/>
      <c r="EC82" s="216"/>
      <c r="ED82" s="216"/>
      <c r="EE82" s="216"/>
      <c r="EF82" s="182">
        <f>EB82+EC82+ED82+EE82</f>
        <v>0</v>
      </c>
      <c r="EG82" s="216"/>
      <c r="EH82" s="216"/>
      <c r="EI82" s="216"/>
      <c r="EJ82" s="216"/>
      <c r="EK82" s="182">
        <f>EG82+EH82+EI82+EJ82</f>
        <v>0</v>
      </c>
      <c r="EL82" s="216"/>
      <c r="EM82" s="216"/>
      <c r="EN82" s="216"/>
      <c r="EO82" s="216"/>
      <c r="EP82" s="182">
        <f>EL82+EM82+EN82+EO82</f>
        <v>0</v>
      </c>
      <c r="EQ82" s="216"/>
      <c r="ER82" s="216"/>
      <c r="ES82" s="216"/>
      <c r="ET82" s="216"/>
      <c r="EU82" s="182">
        <f>EQ82+ER82+ES82+ET82</f>
        <v>0</v>
      </c>
      <c r="EV82" s="216"/>
      <c r="EW82" s="216"/>
      <c r="EX82" s="216"/>
      <c r="EY82" s="216"/>
      <c r="EZ82" s="182">
        <f>EV82+EW82+EX82+EY82</f>
        <v>0</v>
      </c>
      <c r="FA82" s="216"/>
      <c r="FB82" s="216"/>
      <c r="FC82" s="216"/>
      <c r="FD82" s="216"/>
      <c r="FE82" s="182">
        <f>FA82+FB82+FC82+FD82</f>
        <v>0</v>
      </c>
      <c r="FF82" s="216"/>
      <c r="FG82" s="216"/>
      <c r="FH82" s="216"/>
      <c r="FI82" s="216"/>
      <c r="FJ82" s="182">
        <f>FF82+FG82+FH82+FI82</f>
        <v>0</v>
      </c>
      <c r="FK82" s="216"/>
      <c r="FL82" s="216"/>
      <c r="FM82" s="216"/>
      <c r="FN82" s="216"/>
      <c r="FO82" s="182">
        <f>FK82+FL82+FM82+FN82</f>
        <v>0</v>
      </c>
      <c r="FP82" s="216"/>
      <c r="FQ82" s="216"/>
      <c r="FR82" s="216"/>
      <c r="FS82" s="216"/>
      <c r="FT82" s="182">
        <f>FP82+FQ82+FR82+FS82</f>
        <v>0</v>
      </c>
      <c r="FU82" s="216"/>
      <c r="FV82" s="216"/>
      <c r="FW82" s="216"/>
      <c r="FX82" s="216"/>
      <c r="FY82" s="182">
        <f>FU82+FV82+FW82+FX82</f>
        <v>0</v>
      </c>
      <c r="FZ82" s="216"/>
      <c r="GA82" s="216"/>
      <c r="GB82" s="216"/>
      <c r="GC82" s="216"/>
      <c r="GD82" s="182">
        <f>FZ82+GA82+GB82+GC82</f>
        <v>0</v>
      </c>
      <c r="GE82" s="216"/>
      <c r="GF82" s="216"/>
      <c r="GG82" s="216"/>
      <c r="GH82" s="216"/>
      <c r="GI82" s="182">
        <f>GE82+GF82+GG82+GH82</f>
        <v>0</v>
      </c>
      <c r="GJ82" s="216"/>
      <c r="GK82" s="216"/>
      <c r="GL82" s="216"/>
      <c r="GM82" s="216"/>
      <c r="GN82" s="182">
        <f>GJ82+GK82+GL82+GM82</f>
        <v>0</v>
      </c>
      <c r="GO82" s="216"/>
      <c r="GP82" s="216"/>
      <c r="GQ82" s="216"/>
      <c r="GR82" s="216"/>
      <c r="GS82" s="182">
        <f>GO82+GP82+GQ82+GR82</f>
        <v>0</v>
      </c>
      <c r="GT82" s="216"/>
      <c r="GU82" s="216"/>
      <c r="GV82" s="216"/>
      <c r="GW82" s="216"/>
      <c r="GX82" s="182">
        <f>GT82+GU82+GV82+GW82</f>
        <v>0</v>
      </c>
      <c r="GY82" s="216"/>
      <c r="GZ82" s="216"/>
      <c r="HA82" s="216"/>
      <c r="HB82" s="216"/>
      <c r="HC82" s="182">
        <f>GY82+GZ82+HA82+HB82</f>
        <v>0</v>
      </c>
    </row>
    <row r="83" spans="1:211" s="35" customFormat="1" ht="15" customHeight="1">
      <c r="A83" s="64" t="s">
        <v>110</v>
      </c>
      <c r="B83" s="183">
        <f t="shared" si="519"/>
        <v>0</v>
      </c>
      <c r="C83" s="183" t="e">
        <f t="shared" si="519"/>
        <v>#REF!</v>
      </c>
      <c r="D83" s="183">
        <f t="shared" si="519"/>
        <v>0</v>
      </c>
      <c r="E83" s="183">
        <f t="shared" si="519"/>
        <v>0</v>
      </c>
      <c r="F83" s="162" t="e">
        <f>B83+C83+D83+E83</f>
        <v>#REF!</v>
      </c>
      <c r="G83" s="183">
        <f t="shared" si="520"/>
        <v>0</v>
      </c>
      <c r="H83" s="183" t="e">
        <f t="shared" si="520"/>
        <v>#REF!</v>
      </c>
      <c r="I83" s="183">
        <f t="shared" si="520"/>
        <v>0</v>
      </c>
      <c r="J83" s="183">
        <f t="shared" si="520"/>
        <v>0</v>
      </c>
      <c r="K83" s="162" t="e">
        <f>G83+H83+I83+J83</f>
        <v>#REF!</v>
      </c>
      <c r="L83" s="215"/>
      <c r="M83" s="161" t="e">
        <f>P83-L83-N83-O83</f>
        <v>#REF!</v>
      </c>
      <c r="N83" s="215"/>
      <c r="O83" s="215"/>
      <c r="P83" s="163" t="e">
        <f>#REF!</f>
        <v>#REF!</v>
      </c>
      <c r="Q83" s="215"/>
      <c r="R83" s="161" t="e">
        <f>U83-Q83-S83-T83</f>
        <v>#REF!</v>
      </c>
      <c r="S83" s="215"/>
      <c r="T83" s="215"/>
      <c r="U83" s="163" t="e">
        <f>#REF!</f>
        <v>#REF!</v>
      </c>
      <c r="V83" s="215"/>
      <c r="W83" s="161" t="e">
        <f>Z83-V83-X83-Y83</f>
        <v>#REF!</v>
      </c>
      <c r="X83" s="215"/>
      <c r="Y83" s="215"/>
      <c r="Z83" s="163" t="e">
        <f>#REF!</f>
        <v>#REF!</v>
      </c>
      <c r="AA83" s="215"/>
      <c r="AB83" s="161" t="e">
        <f>AE83-AA83-AC83-AD83</f>
        <v>#REF!</v>
      </c>
      <c r="AC83" s="215"/>
      <c r="AD83" s="215"/>
      <c r="AE83" s="163" t="e">
        <f>#REF!</f>
        <v>#REF!</v>
      </c>
      <c r="AF83" s="215"/>
      <c r="AG83" s="161" t="e">
        <f>AJ83-AF83-AH83-AI83</f>
        <v>#REF!</v>
      </c>
      <c r="AH83" s="215"/>
      <c r="AI83" s="215"/>
      <c r="AJ83" s="163" t="e">
        <f>#REF!</f>
        <v>#REF!</v>
      </c>
      <c r="AK83" s="215"/>
      <c r="AL83" s="161" t="e">
        <f>AO83-AK83-AM83-AN83</f>
        <v>#REF!</v>
      </c>
      <c r="AM83" s="215"/>
      <c r="AN83" s="215"/>
      <c r="AO83" s="163" t="e">
        <f>#REF!</f>
        <v>#REF!</v>
      </c>
      <c r="AP83" s="183">
        <f t="shared" si="521"/>
        <v>0</v>
      </c>
      <c r="AQ83" s="183">
        <f t="shared" si="521"/>
        <v>0</v>
      </c>
      <c r="AR83" s="183">
        <f t="shared" si="521"/>
        <v>0</v>
      </c>
      <c r="AS83" s="183">
        <f t="shared" si="521"/>
        <v>0</v>
      </c>
      <c r="AT83" s="162">
        <f>AP83+AQ83+AR83+AS83</f>
        <v>0</v>
      </c>
      <c r="AU83" s="215"/>
      <c r="AV83" s="161">
        <f>AY83-AU83-AW83-AX83</f>
        <v>0</v>
      </c>
      <c r="AW83" s="215"/>
      <c r="AX83" s="215"/>
      <c r="AY83" s="163"/>
      <c r="AZ83" s="215"/>
      <c r="BA83" s="161">
        <f>BD83-AZ83-BB83-BC83</f>
        <v>0</v>
      </c>
      <c r="BB83" s="215"/>
      <c r="BC83" s="215"/>
      <c r="BD83" s="163"/>
      <c r="BE83" s="215"/>
      <c r="BF83" s="161">
        <f>BI83-BE83-BG83-BH83</f>
        <v>0</v>
      </c>
      <c r="BG83" s="215"/>
      <c r="BH83" s="215"/>
      <c r="BI83" s="163"/>
      <c r="BJ83" s="215"/>
      <c r="BK83" s="161">
        <f>BN83-BJ83-BL83-BM83</f>
        <v>0</v>
      </c>
      <c r="BL83" s="215"/>
      <c r="BM83" s="215"/>
      <c r="BN83" s="163"/>
      <c r="BO83" s="215"/>
      <c r="BP83" s="161">
        <f>BS83-BO83-BQ83-BR83</f>
        <v>0</v>
      </c>
      <c r="BQ83" s="215"/>
      <c r="BR83" s="215"/>
      <c r="BS83" s="163"/>
      <c r="BT83" s="215"/>
      <c r="BU83" s="161">
        <f>BX83-BT83-BV83-BW83</f>
        <v>0</v>
      </c>
      <c r="BV83" s="215"/>
      <c r="BW83" s="215"/>
      <c r="BX83" s="163"/>
      <c r="BY83" s="215"/>
      <c r="BZ83" s="161">
        <f>CC83-BY83-CA83-CB83</f>
        <v>0</v>
      </c>
      <c r="CA83" s="215"/>
      <c r="CB83" s="215"/>
      <c r="CC83" s="163"/>
      <c r="CD83" s="215"/>
      <c r="CE83" s="161">
        <f>CH83-CD83-CF83-CG83</f>
        <v>0</v>
      </c>
      <c r="CF83" s="215"/>
      <c r="CG83" s="215"/>
      <c r="CH83" s="163"/>
      <c r="CI83" s="215"/>
      <c r="CJ83" s="161">
        <f>CM83-CI83-CK83-CL83</f>
        <v>0</v>
      </c>
      <c r="CK83" s="215"/>
      <c r="CL83" s="215"/>
      <c r="CM83" s="163"/>
      <c r="CN83" s="215"/>
      <c r="CO83" s="161">
        <f>CR83-CN83-CP83-CQ83</f>
        <v>0</v>
      </c>
      <c r="CP83" s="215"/>
      <c r="CQ83" s="215"/>
      <c r="CR83" s="163"/>
      <c r="CS83" s="215"/>
      <c r="CT83" s="161">
        <f>CW83-CS83-CU83-CV83</f>
        <v>0</v>
      </c>
      <c r="CU83" s="215"/>
      <c r="CV83" s="215"/>
      <c r="CW83" s="163"/>
      <c r="CX83" s="215"/>
      <c r="CY83" s="161">
        <f>DB83-CX83-CZ83-DA83</f>
        <v>0</v>
      </c>
      <c r="CZ83" s="215"/>
      <c r="DA83" s="215"/>
      <c r="DB83" s="163"/>
      <c r="DC83" s="215"/>
      <c r="DD83" s="161">
        <f>DG83-DC83-DE83-DF83</f>
        <v>0</v>
      </c>
      <c r="DE83" s="215"/>
      <c r="DF83" s="215"/>
      <c r="DG83" s="163"/>
      <c r="DH83" s="215"/>
      <c r="DI83" s="161">
        <f>DL83-DH83-DJ83-DK83</f>
        <v>0</v>
      </c>
      <c r="DJ83" s="215"/>
      <c r="DK83" s="215"/>
      <c r="DL83" s="163"/>
      <c r="DM83" s="215"/>
      <c r="DN83" s="161">
        <f>DQ83-DM83-DO83-DP83</f>
        <v>0</v>
      </c>
      <c r="DO83" s="215"/>
      <c r="DP83" s="215"/>
      <c r="DQ83" s="163"/>
      <c r="DR83" s="215"/>
      <c r="DS83" s="161">
        <f>DV83-DR83-DT83-DU83</f>
        <v>0</v>
      </c>
      <c r="DT83" s="215"/>
      <c r="DU83" s="215"/>
      <c r="DV83" s="163"/>
      <c r="DW83" s="215"/>
      <c r="DX83" s="161">
        <f>EA83-DW83-DY83-DZ83</f>
        <v>0</v>
      </c>
      <c r="DY83" s="215"/>
      <c r="DZ83" s="215"/>
      <c r="EA83" s="163"/>
      <c r="EB83" s="215"/>
      <c r="EC83" s="161">
        <f>EF83-EB83-ED83-EE83</f>
        <v>0</v>
      </c>
      <c r="ED83" s="215"/>
      <c r="EE83" s="215"/>
      <c r="EF83" s="163"/>
      <c r="EG83" s="215"/>
      <c r="EH83" s="161">
        <f>EK83-EG83-EI83-EJ83</f>
        <v>0</v>
      </c>
      <c r="EI83" s="215"/>
      <c r="EJ83" s="215"/>
      <c r="EK83" s="163"/>
      <c r="EL83" s="215"/>
      <c r="EM83" s="161">
        <f>EP83-EL83-EN83-EO83</f>
        <v>0</v>
      </c>
      <c r="EN83" s="215"/>
      <c r="EO83" s="215"/>
      <c r="EP83" s="163"/>
      <c r="EQ83" s="215"/>
      <c r="ER83" s="161">
        <f>EU83-EQ83-ES83-ET83</f>
        <v>0</v>
      </c>
      <c r="ES83" s="215"/>
      <c r="ET83" s="215"/>
      <c r="EU83" s="163"/>
      <c r="EV83" s="215"/>
      <c r="EW83" s="161">
        <f>EZ83-EV83-EX83-EY83</f>
        <v>0</v>
      </c>
      <c r="EX83" s="215"/>
      <c r="EY83" s="215"/>
      <c r="EZ83" s="163"/>
      <c r="FA83" s="215"/>
      <c r="FB83" s="161">
        <f>FE83-FA83-FC83-FD83</f>
        <v>0</v>
      </c>
      <c r="FC83" s="215"/>
      <c r="FD83" s="215"/>
      <c r="FE83" s="163"/>
      <c r="FF83" s="215"/>
      <c r="FG83" s="161">
        <f>FJ83-FF83-FH83-FI83</f>
        <v>0</v>
      </c>
      <c r="FH83" s="215"/>
      <c r="FI83" s="215"/>
      <c r="FJ83" s="163"/>
      <c r="FK83" s="215"/>
      <c r="FL83" s="161">
        <f>FO83-FK83-FM83-FN83</f>
        <v>0</v>
      </c>
      <c r="FM83" s="215"/>
      <c r="FN83" s="215"/>
      <c r="FO83" s="163"/>
      <c r="FP83" s="215"/>
      <c r="FQ83" s="161">
        <f>FT83-FP83-FR83-FS83</f>
        <v>0</v>
      </c>
      <c r="FR83" s="215"/>
      <c r="FS83" s="215"/>
      <c r="FT83" s="163"/>
      <c r="FU83" s="215"/>
      <c r="FV83" s="161">
        <f>FY83-FU83-FW83-FX83</f>
        <v>0</v>
      </c>
      <c r="FW83" s="215"/>
      <c r="FX83" s="215"/>
      <c r="FY83" s="163"/>
      <c r="FZ83" s="215"/>
      <c r="GA83" s="161">
        <f>GD83-FZ83-GB83-GC83</f>
        <v>0</v>
      </c>
      <c r="GB83" s="215"/>
      <c r="GC83" s="215"/>
      <c r="GD83" s="163"/>
      <c r="GE83" s="215"/>
      <c r="GF83" s="161">
        <f>GI83-GE83-GG83-GH83</f>
        <v>0</v>
      </c>
      <c r="GG83" s="215"/>
      <c r="GH83" s="215"/>
      <c r="GI83" s="163"/>
      <c r="GJ83" s="215"/>
      <c r="GK83" s="161">
        <f>GN83-GJ83-GL83-GM83</f>
        <v>0</v>
      </c>
      <c r="GL83" s="215"/>
      <c r="GM83" s="215"/>
      <c r="GN83" s="163"/>
      <c r="GO83" s="215"/>
      <c r="GP83" s="161">
        <f>GS83-GO83-GQ83-GR83</f>
        <v>0</v>
      </c>
      <c r="GQ83" s="215"/>
      <c r="GR83" s="215"/>
      <c r="GS83" s="163"/>
      <c r="GT83" s="215"/>
      <c r="GU83" s="161">
        <f>GX83-GT83-GV83-GW83</f>
        <v>0</v>
      </c>
      <c r="GV83" s="215"/>
      <c r="GW83" s="215"/>
      <c r="GX83" s="163"/>
      <c r="GY83" s="215"/>
      <c r="GZ83" s="161">
        <f>HC83-GY83-HA83-HB83</f>
        <v>0</v>
      </c>
      <c r="HA83" s="215"/>
      <c r="HB83" s="215"/>
      <c r="HC83" s="163"/>
    </row>
    <row r="84" spans="1:211" s="35" customFormat="1" ht="15" customHeight="1">
      <c r="A84" s="126" t="s">
        <v>129</v>
      </c>
      <c r="B84" s="210">
        <f t="shared" ref="B84:AT84" si="522">IF(B83&gt;B82,"+"&amp;(B83-B82),B83-B82)</f>
        <v>0</v>
      </c>
      <c r="C84" s="210" t="e">
        <f t="shared" si="522"/>
        <v>#REF!</v>
      </c>
      <c r="D84" s="210">
        <f t="shared" si="522"/>
        <v>0</v>
      </c>
      <c r="E84" s="210">
        <f t="shared" si="522"/>
        <v>0</v>
      </c>
      <c r="F84" s="208" t="e">
        <f t="shared" si="522"/>
        <v>#REF!</v>
      </c>
      <c r="G84" s="210">
        <f t="shared" si="522"/>
        <v>0</v>
      </c>
      <c r="H84" s="210" t="e">
        <f t="shared" si="522"/>
        <v>#REF!</v>
      </c>
      <c r="I84" s="210">
        <f t="shared" si="522"/>
        <v>0</v>
      </c>
      <c r="J84" s="210">
        <f t="shared" si="522"/>
        <v>0</v>
      </c>
      <c r="K84" s="208" t="e">
        <f t="shared" si="522"/>
        <v>#REF!</v>
      </c>
      <c r="L84" s="210">
        <f t="shared" si="522"/>
        <v>0</v>
      </c>
      <c r="M84" s="210" t="e">
        <f t="shared" si="522"/>
        <v>#REF!</v>
      </c>
      <c r="N84" s="210">
        <f t="shared" si="522"/>
        <v>0</v>
      </c>
      <c r="O84" s="210">
        <f t="shared" si="522"/>
        <v>0</v>
      </c>
      <c r="P84" s="209" t="e">
        <f t="shared" si="522"/>
        <v>#REF!</v>
      </c>
      <c r="Q84" s="210">
        <f t="shared" si="522"/>
        <v>0</v>
      </c>
      <c r="R84" s="210" t="e">
        <f t="shared" si="522"/>
        <v>#REF!</v>
      </c>
      <c r="S84" s="210">
        <f t="shared" si="522"/>
        <v>0</v>
      </c>
      <c r="T84" s="210">
        <f t="shared" si="522"/>
        <v>0</v>
      </c>
      <c r="U84" s="209" t="e">
        <f t="shared" si="522"/>
        <v>#REF!</v>
      </c>
      <c r="V84" s="210">
        <f t="shared" si="522"/>
        <v>0</v>
      </c>
      <c r="W84" s="210" t="e">
        <f t="shared" si="522"/>
        <v>#REF!</v>
      </c>
      <c r="X84" s="210">
        <f t="shared" si="522"/>
        <v>0</v>
      </c>
      <c r="Y84" s="210">
        <f t="shared" si="522"/>
        <v>0</v>
      </c>
      <c r="Z84" s="209" t="e">
        <f t="shared" si="522"/>
        <v>#REF!</v>
      </c>
      <c r="AA84" s="210">
        <f t="shared" si="522"/>
        <v>0</v>
      </c>
      <c r="AB84" s="210" t="e">
        <f t="shared" si="522"/>
        <v>#REF!</v>
      </c>
      <c r="AC84" s="210">
        <f t="shared" si="522"/>
        <v>0</v>
      </c>
      <c r="AD84" s="210">
        <f t="shared" si="522"/>
        <v>0</v>
      </c>
      <c r="AE84" s="209" t="e">
        <f t="shared" si="522"/>
        <v>#REF!</v>
      </c>
      <c r="AF84" s="210">
        <f t="shared" si="522"/>
        <v>0</v>
      </c>
      <c r="AG84" s="210" t="e">
        <f t="shared" si="522"/>
        <v>#REF!</v>
      </c>
      <c r="AH84" s="210">
        <f t="shared" si="522"/>
        <v>0</v>
      </c>
      <c r="AI84" s="210">
        <f t="shared" si="522"/>
        <v>0</v>
      </c>
      <c r="AJ84" s="209" t="e">
        <f t="shared" si="522"/>
        <v>#REF!</v>
      </c>
      <c r="AK84" s="210">
        <f t="shared" si="522"/>
        <v>0</v>
      </c>
      <c r="AL84" s="210" t="e">
        <f t="shared" si="522"/>
        <v>#REF!</v>
      </c>
      <c r="AM84" s="210">
        <f t="shared" si="522"/>
        <v>0</v>
      </c>
      <c r="AN84" s="210">
        <f t="shared" si="522"/>
        <v>0</v>
      </c>
      <c r="AO84" s="209" t="e">
        <f t="shared" si="522"/>
        <v>#REF!</v>
      </c>
      <c r="AP84" s="210">
        <f t="shared" si="522"/>
        <v>0</v>
      </c>
      <c r="AQ84" s="210">
        <f t="shared" si="522"/>
        <v>0</v>
      </c>
      <c r="AR84" s="210">
        <f t="shared" si="522"/>
        <v>0</v>
      </c>
      <c r="AS84" s="210">
        <f t="shared" si="522"/>
        <v>0</v>
      </c>
      <c r="AT84" s="208">
        <f t="shared" si="522"/>
        <v>0</v>
      </c>
      <c r="AU84" s="210">
        <f t="shared" ref="AU84:BZ84" si="523">IF(AU83&gt;AU82,"+"&amp;(AU83-AU82),AU83-AU82)</f>
        <v>0</v>
      </c>
      <c r="AV84" s="210">
        <f t="shared" si="523"/>
        <v>0</v>
      </c>
      <c r="AW84" s="210">
        <f t="shared" si="523"/>
        <v>0</v>
      </c>
      <c r="AX84" s="210">
        <f t="shared" si="523"/>
        <v>0</v>
      </c>
      <c r="AY84" s="209">
        <f t="shared" si="523"/>
        <v>0</v>
      </c>
      <c r="AZ84" s="210">
        <f t="shared" si="523"/>
        <v>0</v>
      </c>
      <c r="BA84" s="210">
        <f t="shared" si="523"/>
        <v>0</v>
      </c>
      <c r="BB84" s="210">
        <f t="shared" si="523"/>
        <v>0</v>
      </c>
      <c r="BC84" s="210">
        <f t="shared" si="523"/>
        <v>0</v>
      </c>
      <c r="BD84" s="209">
        <f t="shared" si="523"/>
        <v>0</v>
      </c>
      <c r="BE84" s="210">
        <f t="shared" si="523"/>
        <v>0</v>
      </c>
      <c r="BF84" s="210">
        <f t="shared" si="523"/>
        <v>0</v>
      </c>
      <c r="BG84" s="210">
        <f t="shared" si="523"/>
        <v>0</v>
      </c>
      <c r="BH84" s="210">
        <f t="shared" si="523"/>
        <v>0</v>
      </c>
      <c r="BI84" s="209">
        <f t="shared" si="523"/>
        <v>0</v>
      </c>
      <c r="BJ84" s="210">
        <f t="shared" si="523"/>
        <v>0</v>
      </c>
      <c r="BK84" s="210">
        <f t="shared" si="523"/>
        <v>0</v>
      </c>
      <c r="BL84" s="210">
        <f t="shared" si="523"/>
        <v>0</v>
      </c>
      <c r="BM84" s="210">
        <f t="shared" si="523"/>
        <v>0</v>
      </c>
      <c r="BN84" s="209">
        <f t="shared" si="523"/>
        <v>0</v>
      </c>
      <c r="BO84" s="210">
        <f t="shared" si="523"/>
        <v>0</v>
      </c>
      <c r="BP84" s="210">
        <f t="shared" si="523"/>
        <v>0</v>
      </c>
      <c r="BQ84" s="210">
        <f t="shared" si="523"/>
        <v>0</v>
      </c>
      <c r="BR84" s="210">
        <f t="shared" si="523"/>
        <v>0</v>
      </c>
      <c r="BS84" s="209">
        <f t="shared" si="523"/>
        <v>0</v>
      </c>
      <c r="BT84" s="210">
        <f t="shared" si="523"/>
        <v>0</v>
      </c>
      <c r="BU84" s="210">
        <f t="shared" si="523"/>
        <v>0</v>
      </c>
      <c r="BV84" s="210">
        <f t="shared" si="523"/>
        <v>0</v>
      </c>
      <c r="BW84" s="210">
        <f t="shared" si="523"/>
        <v>0</v>
      </c>
      <c r="BX84" s="209">
        <f t="shared" si="523"/>
        <v>0</v>
      </c>
      <c r="BY84" s="210">
        <f t="shared" si="523"/>
        <v>0</v>
      </c>
      <c r="BZ84" s="210">
        <f t="shared" si="523"/>
        <v>0</v>
      </c>
      <c r="CA84" s="210">
        <f t="shared" ref="CA84:DF84" si="524">IF(CA83&gt;CA82,"+"&amp;(CA83-CA82),CA83-CA82)</f>
        <v>0</v>
      </c>
      <c r="CB84" s="210">
        <f t="shared" si="524"/>
        <v>0</v>
      </c>
      <c r="CC84" s="209">
        <f t="shared" si="524"/>
        <v>0</v>
      </c>
      <c r="CD84" s="210">
        <f t="shared" si="524"/>
        <v>0</v>
      </c>
      <c r="CE84" s="210">
        <f t="shared" si="524"/>
        <v>0</v>
      </c>
      <c r="CF84" s="210">
        <f t="shared" si="524"/>
        <v>0</v>
      </c>
      <c r="CG84" s="210">
        <f t="shared" si="524"/>
        <v>0</v>
      </c>
      <c r="CH84" s="209">
        <f t="shared" si="524"/>
        <v>0</v>
      </c>
      <c r="CI84" s="210">
        <f t="shared" si="524"/>
        <v>0</v>
      </c>
      <c r="CJ84" s="210">
        <f t="shared" si="524"/>
        <v>0</v>
      </c>
      <c r="CK84" s="210">
        <f t="shared" si="524"/>
        <v>0</v>
      </c>
      <c r="CL84" s="210">
        <f t="shared" si="524"/>
        <v>0</v>
      </c>
      <c r="CM84" s="209">
        <f t="shared" si="524"/>
        <v>0</v>
      </c>
      <c r="CN84" s="210">
        <f t="shared" si="524"/>
        <v>0</v>
      </c>
      <c r="CO84" s="210">
        <f t="shared" si="524"/>
        <v>0</v>
      </c>
      <c r="CP84" s="210">
        <f t="shared" si="524"/>
        <v>0</v>
      </c>
      <c r="CQ84" s="210">
        <f t="shared" si="524"/>
        <v>0</v>
      </c>
      <c r="CR84" s="209">
        <f t="shared" si="524"/>
        <v>0</v>
      </c>
      <c r="CS84" s="210">
        <f t="shared" si="524"/>
        <v>0</v>
      </c>
      <c r="CT84" s="210">
        <f t="shared" si="524"/>
        <v>0</v>
      </c>
      <c r="CU84" s="210">
        <f t="shared" si="524"/>
        <v>0</v>
      </c>
      <c r="CV84" s="210">
        <f t="shared" si="524"/>
        <v>0</v>
      </c>
      <c r="CW84" s="209">
        <f t="shared" si="524"/>
        <v>0</v>
      </c>
      <c r="CX84" s="210">
        <f t="shared" si="524"/>
        <v>0</v>
      </c>
      <c r="CY84" s="210">
        <f t="shared" si="524"/>
        <v>0</v>
      </c>
      <c r="CZ84" s="210">
        <f t="shared" si="524"/>
        <v>0</v>
      </c>
      <c r="DA84" s="210">
        <f t="shared" si="524"/>
        <v>0</v>
      </c>
      <c r="DB84" s="209">
        <f t="shared" si="524"/>
        <v>0</v>
      </c>
      <c r="DC84" s="210">
        <f t="shared" si="524"/>
        <v>0</v>
      </c>
      <c r="DD84" s="210">
        <f t="shared" si="524"/>
        <v>0</v>
      </c>
      <c r="DE84" s="210">
        <f t="shared" si="524"/>
        <v>0</v>
      </c>
      <c r="DF84" s="210">
        <f t="shared" si="524"/>
        <v>0</v>
      </c>
      <c r="DG84" s="209">
        <f t="shared" ref="DG84:EL84" si="525">IF(DG83&gt;DG82,"+"&amp;(DG83-DG82),DG83-DG82)</f>
        <v>0</v>
      </c>
      <c r="DH84" s="210">
        <f t="shared" si="525"/>
        <v>0</v>
      </c>
      <c r="DI84" s="210">
        <f t="shared" si="525"/>
        <v>0</v>
      </c>
      <c r="DJ84" s="210">
        <f t="shared" si="525"/>
        <v>0</v>
      </c>
      <c r="DK84" s="210">
        <f t="shared" si="525"/>
        <v>0</v>
      </c>
      <c r="DL84" s="209">
        <f t="shared" si="525"/>
        <v>0</v>
      </c>
      <c r="DM84" s="210">
        <f t="shared" si="525"/>
        <v>0</v>
      </c>
      <c r="DN84" s="210">
        <f t="shared" si="525"/>
        <v>0</v>
      </c>
      <c r="DO84" s="210">
        <f t="shared" si="525"/>
        <v>0</v>
      </c>
      <c r="DP84" s="210">
        <f t="shared" si="525"/>
        <v>0</v>
      </c>
      <c r="DQ84" s="209">
        <f t="shared" si="525"/>
        <v>0</v>
      </c>
      <c r="DR84" s="210">
        <f t="shared" si="525"/>
        <v>0</v>
      </c>
      <c r="DS84" s="210">
        <f t="shared" si="525"/>
        <v>0</v>
      </c>
      <c r="DT84" s="210">
        <f t="shared" si="525"/>
        <v>0</v>
      </c>
      <c r="DU84" s="210">
        <f t="shared" si="525"/>
        <v>0</v>
      </c>
      <c r="DV84" s="209">
        <f t="shared" si="525"/>
        <v>0</v>
      </c>
      <c r="DW84" s="210">
        <f t="shared" si="525"/>
        <v>0</v>
      </c>
      <c r="DX84" s="210">
        <f t="shared" si="525"/>
        <v>0</v>
      </c>
      <c r="DY84" s="210">
        <f t="shared" si="525"/>
        <v>0</v>
      </c>
      <c r="DZ84" s="210">
        <f t="shared" si="525"/>
        <v>0</v>
      </c>
      <c r="EA84" s="209">
        <f t="shared" si="525"/>
        <v>0</v>
      </c>
      <c r="EB84" s="210">
        <f t="shared" si="525"/>
        <v>0</v>
      </c>
      <c r="EC84" s="210">
        <f t="shared" si="525"/>
        <v>0</v>
      </c>
      <c r="ED84" s="210">
        <f t="shared" si="525"/>
        <v>0</v>
      </c>
      <c r="EE84" s="210">
        <f t="shared" si="525"/>
        <v>0</v>
      </c>
      <c r="EF84" s="209">
        <f t="shared" si="525"/>
        <v>0</v>
      </c>
      <c r="EG84" s="210">
        <f t="shared" si="525"/>
        <v>0</v>
      </c>
      <c r="EH84" s="210">
        <f t="shared" si="525"/>
        <v>0</v>
      </c>
      <c r="EI84" s="210">
        <f t="shared" si="525"/>
        <v>0</v>
      </c>
      <c r="EJ84" s="210">
        <f t="shared" si="525"/>
        <v>0</v>
      </c>
      <c r="EK84" s="209">
        <f t="shared" si="525"/>
        <v>0</v>
      </c>
      <c r="EL84" s="210">
        <f t="shared" si="525"/>
        <v>0</v>
      </c>
      <c r="EM84" s="210">
        <f t="shared" ref="EM84:FR84" si="526">IF(EM83&gt;EM82,"+"&amp;(EM83-EM82),EM83-EM82)</f>
        <v>0</v>
      </c>
      <c r="EN84" s="210">
        <f t="shared" si="526"/>
        <v>0</v>
      </c>
      <c r="EO84" s="210">
        <f t="shared" si="526"/>
        <v>0</v>
      </c>
      <c r="EP84" s="209">
        <f t="shared" si="526"/>
        <v>0</v>
      </c>
      <c r="EQ84" s="210">
        <f t="shared" si="526"/>
        <v>0</v>
      </c>
      <c r="ER84" s="210">
        <f t="shared" si="526"/>
        <v>0</v>
      </c>
      <c r="ES84" s="210">
        <f t="shared" si="526"/>
        <v>0</v>
      </c>
      <c r="ET84" s="210">
        <f t="shared" si="526"/>
        <v>0</v>
      </c>
      <c r="EU84" s="209">
        <f t="shared" si="526"/>
        <v>0</v>
      </c>
      <c r="EV84" s="210">
        <f t="shared" si="526"/>
        <v>0</v>
      </c>
      <c r="EW84" s="210">
        <f t="shared" si="526"/>
        <v>0</v>
      </c>
      <c r="EX84" s="210">
        <f t="shared" si="526"/>
        <v>0</v>
      </c>
      <c r="EY84" s="210">
        <f t="shared" si="526"/>
        <v>0</v>
      </c>
      <c r="EZ84" s="209">
        <f t="shared" si="526"/>
        <v>0</v>
      </c>
      <c r="FA84" s="210">
        <f t="shared" si="526"/>
        <v>0</v>
      </c>
      <c r="FB84" s="210">
        <f t="shared" si="526"/>
        <v>0</v>
      </c>
      <c r="FC84" s="210">
        <f t="shared" si="526"/>
        <v>0</v>
      </c>
      <c r="FD84" s="210">
        <f t="shared" si="526"/>
        <v>0</v>
      </c>
      <c r="FE84" s="209">
        <f t="shared" si="526"/>
        <v>0</v>
      </c>
      <c r="FF84" s="210">
        <f t="shared" si="526"/>
        <v>0</v>
      </c>
      <c r="FG84" s="210">
        <f t="shared" si="526"/>
        <v>0</v>
      </c>
      <c r="FH84" s="210">
        <f t="shared" si="526"/>
        <v>0</v>
      </c>
      <c r="FI84" s="210">
        <f t="shared" si="526"/>
        <v>0</v>
      </c>
      <c r="FJ84" s="209">
        <f t="shared" si="526"/>
        <v>0</v>
      </c>
      <c r="FK84" s="210">
        <f t="shared" si="526"/>
        <v>0</v>
      </c>
      <c r="FL84" s="210">
        <f t="shared" si="526"/>
        <v>0</v>
      </c>
      <c r="FM84" s="210">
        <f t="shared" si="526"/>
        <v>0</v>
      </c>
      <c r="FN84" s="210">
        <f t="shared" si="526"/>
        <v>0</v>
      </c>
      <c r="FO84" s="209">
        <f t="shared" si="526"/>
        <v>0</v>
      </c>
      <c r="FP84" s="210">
        <f t="shared" si="526"/>
        <v>0</v>
      </c>
      <c r="FQ84" s="210">
        <f t="shared" si="526"/>
        <v>0</v>
      </c>
      <c r="FR84" s="210">
        <f t="shared" si="526"/>
        <v>0</v>
      </c>
      <c r="FS84" s="210">
        <f t="shared" ref="FS84:GX84" si="527">IF(FS83&gt;FS82,"+"&amp;(FS83-FS82),FS83-FS82)</f>
        <v>0</v>
      </c>
      <c r="FT84" s="209">
        <f t="shared" si="527"/>
        <v>0</v>
      </c>
      <c r="FU84" s="210">
        <f t="shared" si="527"/>
        <v>0</v>
      </c>
      <c r="FV84" s="210">
        <f t="shared" si="527"/>
        <v>0</v>
      </c>
      <c r="FW84" s="210">
        <f t="shared" si="527"/>
        <v>0</v>
      </c>
      <c r="FX84" s="210">
        <f t="shared" si="527"/>
        <v>0</v>
      </c>
      <c r="FY84" s="209">
        <f t="shared" si="527"/>
        <v>0</v>
      </c>
      <c r="FZ84" s="210">
        <f t="shared" si="527"/>
        <v>0</v>
      </c>
      <c r="GA84" s="210">
        <f t="shared" si="527"/>
        <v>0</v>
      </c>
      <c r="GB84" s="210">
        <f t="shared" si="527"/>
        <v>0</v>
      </c>
      <c r="GC84" s="210">
        <f t="shared" si="527"/>
        <v>0</v>
      </c>
      <c r="GD84" s="209">
        <f t="shared" si="527"/>
        <v>0</v>
      </c>
      <c r="GE84" s="210">
        <f t="shared" si="527"/>
        <v>0</v>
      </c>
      <c r="GF84" s="210">
        <f t="shared" si="527"/>
        <v>0</v>
      </c>
      <c r="GG84" s="210">
        <f t="shared" si="527"/>
        <v>0</v>
      </c>
      <c r="GH84" s="210">
        <f t="shared" si="527"/>
        <v>0</v>
      </c>
      <c r="GI84" s="209">
        <f t="shared" si="527"/>
        <v>0</v>
      </c>
      <c r="GJ84" s="210">
        <f t="shared" si="527"/>
        <v>0</v>
      </c>
      <c r="GK84" s="210">
        <f t="shared" si="527"/>
        <v>0</v>
      </c>
      <c r="GL84" s="210">
        <f t="shared" si="527"/>
        <v>0</v>
      </c>
      <c r="GM84" s="210">
        <f t="shared" si="527"/>
        <v>0</v>
      </c>
      <c r="GN84" s="209">
        <f t="shared" si="527"/>
        <v>0</v>
      </c>
      <c r="GO84" s="210">
        <f t="shared" si="527"/>
        <v>0</v>
      </c>
      <c r="GP84" s="210">
        <f t="shared" si="527"/>
        <v>0</v>
      </c>
      <c r="GQ84" s="210">
        <f t="shared" si="527"/>
        <v>0</v>
      </c>
      <c r="GR84" s="210">
        <f t="shared" si="527"/>
        <v>0</v>
      </c>
      <c r="GS84" s="209">
        <f t="shared" si="527"/>
        <v>0</v>
      </c>
      <c r="GT84" s="210">
        <f t="shared" si="527"/>
        <v>0</v>
      </c>
      <c r="GU84" s="210">
        <f t="shared" si="527"/>
        <v>0</v>
      </c>
      <c r="GV84" s="210">
        <f t="shared" si="527"/>
        <v>0</v>
      </c>
      <c r="GW84" s="210">
        <f t="shared" si="527"/>
        <v>0</v>
      </c>
      <c r="GX84" s="209">
        <f t="shared" si="527"/>
        <v>0</v>
      </c>
      <c r="GY84" s="210">
        <f>IF(GY83&gt;GY82,"+"&amp;(GY83-GY82),GY83-GY82)</f>
        <v>0</v>
      </c>
      <c r="GZ84" s="210">
        <f>IF(GZ83&gt;GZ82,"+"&amp;(GZ83-GZ82),GZ83-GZ82)</f>
        <v>0</v>
      </c>
      <c r="HA84" s="210">
        <f>IF(HA83&gt;HA82,"+"&amp;(HA83-HA82),HA83-HA82)</f>
        <v>0</v>
      </c>
      <c r="HB84" s="210">
        <f>IF(HB83&gt;HB82,"+"&amp;(HB83-HB82),HB83-HB82)</f>
        <v>0</v>
      </c>
      <c r="HC84" s="209">
        <f>IF(HC83&gt;HC82,"+"&amp;(HC83-HC82),HC83-HC82)</f>
        <v>0</v>
      </c>
    </row>
    <row r="85" spans="1:211" s="132" customFormat="1" ht="15" customHeight="1">
      <c r="A85" s="146" t="s">
        <v>18</v>
      </c>
      <c r="B85" s="147" t="str">
        <f t="shared" ref="B85:AT85" si="528">IF(B82&lt;&gt;0,ROUND(B83*100/B82,1)," ")</f>
        <v xml:space="preserve"> </v>
      </c>
      <c r="C85" s="147" t="e">
        <f t="shared" si="528"/>
        <v>#REF!</v>
      </c>
      <c r="D85" s="147" t="str">
        <f t="shared" si="528"/>
        <v xml:space="preserve"> </v>
      </c>
      <c r="E85" s="147" t="str">
        <f t="shared" si="528"/>
        <v xml:space="preserve"> </v>
      </c>
      <c r="F85" s="148" t="e">
        <f t="shared" si="528"/>
        <v>#REF!</v>
      </c>
      <c r="G85" s="147" t="str">
        <f t="shared" si="528"/>
        <v xml:space="preserve"> </v>
      </c>
      <c r="H85" s="147" t="e">
        <f t="shared" si="528"/>
        <v>#REF!</v>
      </c>
      <c r="I85" s="147" t="str">
        <f t="shared" si="528"/>
        <v xml:space="preserve"> </v>
      </c>
      <c r="J85" s="147" t="str">
        <f t="shared" si="528"/>
        <v xml:space="preserve"> </v>
      </c>
      <c r="K85" s="148" t="e">
        <f t="shared" si="528"/>
        <v>#REF!</v>
      </c>
      <c r="L85" s="147" t="str">
        <f t="shared" si="528"/>
        <v xml:space="preserve"> </v>
      </c>
      <c r="M85" s="147" t="e">
        <f t="shared" si="528"/>
        <v>#REF!</v>
      </c>
      <c r="N85" s="147" t="str">
        <f t="shared" si="528"/>
        <v xml:space="preserve"> </v>
      </c>
      <c r="O85" s="147" t="str">
        <f t="shared" si="528"/>
        <v xml:space="preserve"> </v>
      </c>
      <c r="P85" s="149" t="e">
        <f t="shared" si="528"/>
        <v>#REF!</v>
      </c>
      <c r="Q85" s="147" t="str">
        <f t="shared" si="528"/>
        <v xml:space="preserve"> </v>
      </c>
      <c r="R85" s="147" t="e">
        <f t="shared" si="528"/>
        <v>#REF!</v>
      </c>
      <c r="S85" s="147" t="str">
        <f t="shared" si="528"/>
        <v xml:space="preserve"> </v>
      </c>
      <c r="T85" s="147" t="str">
        <f t="shared" si="528"/>
        <v xml:space="preserve"> </v>
      </c>
      <c r="U85" s="149" t="e">
        <f t="shared" si="528"/>
        <v>#REF!</v>
      </c>
      <c r="V85" s="147" t="str">
        <f t="shared" si="528"/>
        <v xml:space="preserve"> </v>
      </c>
      <c r="W85" s="147" t="e">
        <f t="shared" si="528"/>
        <v>#REF!</v>
      </c>
      <c r="X85" s="147" t="str">
        <f t="shared" si="528"/>
        <v xml:space="preserve"> </v>
      </c>
      <c r="Y85" s="147" t="str">
        <f t="shared" si="528"/>
        <v xml:space="preserve"> </v>
      </c>
      <c r="Z85" s="149" t="e">
        <f t="shared" si="528"/>
        <v>#REF!</v>
      </c>
      <c r="AA85" s="147" t="str">
        <f t="shared" si="528"/>
        <v xml:space="preserve"> </v>
      </c>
      <c r="AB85" s="147" t="e">
        <f t="shared" si="528"/>
        <v>#REF!</v>
      </c>
      <c r="AC85" s="147" t="str">
        <f t="shared" si="528"/>
        <v xml:space="preserve"> </v>
      </c>
      <c r="AD85" s="147" t="str">
        <f t="shared" si="528"/>
        <v xml:space="preserve"> </v>
      </c>
      <c r="AE85" s="149" t="e">
        <f t="shared" si="528"/>
        <v>#REF!</v>
      </c>
      <c r="AF85" s="147" t="str">
        <f t="shared" si="528"/>
        <v xml:space="preserve"> </v>
      </c>
      <c r="AG85" s="147" t="e">
        <f t="shared" si="528"/>
        <v>#REF!</v>
      </c>
      <c r="AH85" s="147" t="str">
        <f t="shared" si="528"/>
        <v xml:space="preserve"> </v>
      </c>
      <c r="AI85" s="147" t="str">
        <f t="shared" si="528"/>
        <v xml:space="preserve"> </v>
      </c>
      <c r="AJ85" s="149" t="e">
        <f t="shared" si="528"/>
        <v>#REF!</v>
      </c>
      <c r="AK85" s="147" t="str">
        <f t="shared" si="528"/>
        <v xml:space="preserve"> </v>
      </c>
      <c r="AL85" s="147" t="e">
        <f t="shared" si="528"/>
        <v>#REF!</v>
      </c>
      <c r="AM85" s="147" t="str">
        <f t="shared" si="528"/>
        <v xml:space="preserve"> </v>
      </c>
      <c r="AN85" s="147" t="str">
        <f t="shared" si="528"/>
        <v xml:space="preserve"> </v>
      </c>
      <c r="AO85" s="149" t="e">
        <f t="shared" si="528"/>
        <v>#REF!</v>
      </c>
      <c r="AP85" s="147" t="str">
        <f t="shared" si="528"/>
        <v xml:space="preserve"> </v>
      </c>
      <c r="AQ85" s="147" t="str">
        <f t="shared" si="528"/>
        <v xml:space="preserve"> </v>
      </c>
      <c r="AR85" s="147" t="str">
        <f t="shared" si="528"/>
        <v xml:space="preserve"> </v>
      </c>
      <c r="AS85" s="147" t="str">
        <f t="shared" si="528"/>
        <v xml:space="preserve"> </v>
      </c>
      <c r="AT85" s="148" t="str">
        <f t="shared" si="528"/>
        <v xml:space="preserve"> </v>
      </c>
      <c r="AU85" s="147" t="str">
        <f t="shared" ref="AU85:BZ85" si="529">IF(AU82&lt;&gt;0,ROUND(AU83*100/AU82,1)," ")</f>
        <v xml:space="preserve"> </v>
      </c>
      <c r="AV85" s="147" t="str">
        <f t="shared" si="529"/>
        <v xml:space="preserve"> </v>
      </c>
      <c r="AW85" s="147" t="str">
        <f t="shared" si="529"/>
        <v xml:space="preserve"> </v>
      </c>
      <c r="AX85" s="147" t="str">
        <f t="shared" si="529"/>
        <v xml:space="preserve"> </v>
      </c>
      <c r="AY85" s="149" t="str">
        <f t="shared" si="529"/>
        <v xml:space="preserve"> </v>
      </c>
      <c r="AZ85" s="147" t="str">
        <f t="shared" si="529"/>
        <v xml:space="preserve"> </v>
      </c>
      <c r="BA85" s="147" t="str">
        <f t="shared" si="529"/>
        <v xml:space="preserve"> </v>
      </c>
      <c r="BB85" s="147" t="str">
        <f t="shared" si="529"/>
        <v xml:space="preserve"> </v>
      </c>
      <c r="BC85" s="147" t="str">
        <f t="shared" si="529"/>
        <v xml:space="preserve"> </v>
      </c>
      <c r="BD85" s="149" t="str">
        <f t="shared" si="529"/>
        <v xml:space="preserve"> </v>
      </c>
      <c r="BE85" s="147" t="str">
        <f t="shared" si="529"/>
        <v xml:space="preserve"> </v>
      </c>
      <c r="BF85" s="147" t="str">
        <f t="shared" si="529"/>
        <v xml:space="preserve"> </v>
      </c>
      <c r="BG85" s="147" t="str">
        <f t="shared" si="529"/>
        <v xml:space="preserve"> </v>
      </c>
      <c r="BH85" s="147" t="str">
        <f t="shared" si="529"/>
        <v xml:space="preserve"> </v>
      </c>
      <c r="BI85" s="149" t="str">
        <f t="shared" si="529"/>
        <v xml:space="preserve"> </v>
      </c>
      <c r="BJ85" s="147" t="str">
        <f t="shared" si="529"/>
        <v xml:space="preserve"> </v>
      </c>
      <c r="BK85" s="147" t="str">
        <f t="shared" si="529"/>
        <v xml:space="preserve"> </v>
      </c>
      <c r="BL85" s="147" t="str">
        <f t="shared" si="529"/>
        <v xml:space="preserve"> </v>
      </c>
      <c r="BM85" s="147" t="str">
        <f t="shared" si="529"/>
        <v xml:space="preserve"> </v>
      </c>
      <c r="BN85" s="149" t="str">
        <f t="shared" si="529"/>
        <v xml:space="preserve"> </v>
      </c>
      <c r="BO85" s="147" t="str">
        <f t="shared" si="529"/>
        <v xml:space="preserve"> </v>
      </c>
      <c r="BP85" s="147" t="str">
        <f t="shared" si="529"/>
        <v xml:space="preserve"> </v>
      </c>
      <c r="BQ85" s="147" t="str">
        <f t="shared" si="529"/>
        <v xml:space="preserve"> </v>
      </c>
      <c r="BR85" s="147" t="str">
        <f t="shared" si="529"/>
        <v xml:space="preserve"> </v>
      </c>
      <c r="BS85" s="149" t="str">
        <f t="shared" si="529"/>
        <v xml:space="preserve"> </v>
      </c>
      <c r="BT85" s="147" t="str">
        <f t="shared" si="529"/>
        <v xml:space="preserve"> </v>
      </c>
      <c r="BU85" s="147" t="str">
        <f t="shared" si="529"/>
        <v xml:space="preserve"> </v>
      </c>
      <c r="BV85" s="147" t="str">
        <f t="shared" si="529"/>
        <v xml:space="preserve"> </v>
      </c>
      <c r="BW85" s="147" t="str">
        <f t="shared" si="529"/>
        <v xml:space="preserve"> </v>
      </c>
      <c r="BX85" s="149" t="str">
        <f t="shared" si="529"/>
        <v xml:space="preserve"> </v>
      </c>
      <c r="BY85" s="147" t="str">
        <f t="shared" si="529"/>
        <v xml:space="preserve"> </v>
      </c>
      <c r="BZ85" s="147" t="str">
        <f t="shared" si="529"/>
        <v xml:space="preserve"> </v>
      </c>
      <c r="CA85" s="147" t="str">
        <f t="shared" ref="CA85:DF85" si="530">IF(CA82&lt;&gt;0,ROUND(CA83*100/CA82,1)," ")</f>
        <v xml:space="preserve"> </v>
      </c>
      <c r="CB85" s="147" t="str">
        <f t="shared" si="530"/>
        <v xml:space="preserve"> </v>
      </c>
      <c r="CC85" s="149" t="str">
        <f t="shared" si="530"/>
        <v xml:space="preserve"> </v>
      </c>
      <c r="CD85" s="147" t="str">
        <f t="shared" si="530"/>
        <v xml:space="preserve"> </v>
      </c>
      <c r="CE85" s="147" t="str">
        <f t="shared" si="530"/>
        <v xml:space="preserve"> </v>
      </c>
      <c r="CF85" s="147" t="str">
        <f t="shared" si="530"/>
        <v xml:space="preserve"> </v>
      </c>
      <c r="CG85" s="147" t="str">
        <f t="shared" si="530"/>
        <v xml:space="preserve"> </v>
      </c>
      <c r="CH85" s="149" t="str">
        <f t="shared" si="530"/>
        <v xml:space="preserve"> </v>
      </c>
      <c r="CI85" s="147" t="str">
        <f t="shared" si="530"/>
        <v xml:space="preserve"> </v>
      </c>
      <c r="CJ85" s="147" t="str">
        <f t="shared" si="530"/>
        <v xml:space="preserve"> </v>
      </c>
      <c r="CK85" s="147" t="str">
        <f t="shared" si="530"/>
        <v xml:space="preserve"> </v>
      </c>
      <c r="CL85" s="147" t="str">
        <f t="shared" si="530"/>
        <v xml:space="preserve"> </v>
      </c>
      <c r="CM85" s="149" t="str">
        <f t="shared" si="530"/>
        <v xml:space="preserve"> </v>
      </c>
      <c r="CN85" s="147" t="str">
        <f t="shared" si="530"/>
        <v xml:space="preserve"> </v>
      </c>
      <c r="CO85" s="147" t="str">
        <f t="shared" si="530"/>
        <v xml:space="preserve"> </v>
      </c>
      <c r="CP85" s="147" t="str">
        <f t="shared" si="530"/>
        <v xml:space="preserve"> </v>
      </c>
      <c r="CQ85" s="147" t="str">
        <f t="shared" si="530"/>
        <v xml:space="preserve"> </v>
      </c>
      <c r="CR85" s="149" t="str">
        <f t="shared" si="530"/>
        <v xml:space="preserve"> </v>
      </c>
      <c r="CS85" s="147" t="str">
        <f t="shared" si="530"/>
        <v xml:space="preserve"> </v>
      </c>
      <c r="CT85" s="147" t="str">
        <f t="shared" si="530"/>
        <v xml:space="preserve"> </v>
      </c>
      <c r="CU85" s="147" t="str">
        <f t="shared" si="530"/>
        <v xml:space="preserve"> </v>
      </c>
      <c r="CV85" s="147" t="str">
        <f t="shared" si="530"/>
        <v xml:space="preserve"> </v>
      </c>
      <c r="CW85" s="149" t="str">
        <f t="shared" si="530"/>
        <v xml:space="preserve"> </v>
      </c>
      <c r="CX85" s="147" t="str">
        <f t="shared" si="530"/>
        <v xml:space="preserve"> </v>
      </c>
      <c r="CY85" s="147" t="str">
        <f t="shared" si="530"/>
        <v xml:space="preserve"> </v>
      </c>
      <c r="CZ85" s="147" t="str">
        <f t="shared" si="530"/>
        <v xml:space="preserve"> </v>
      </c>
      <c r="DA85" s="147" t="str">
        <f t="shared" si="530"/>
        <v xml:space="preserve"> </v>
      </c>
      <c r="DB85" s="149" t="str">
        <f t="shared" si="530"/>
        <v xml:space="preserve"> </v>
      </c>
      <c r="DC85" s="147" t="str">
        <f t="shared" si="530"/>
        <v xml:space="preserve"> </v>
      </c>
      <c r="DD85" s="147" t="str">
        <f t="shared" si="530"/>
        <v xml:space="preserve"> </v>
      </c>
      <c r="DE85" s="147" t="str">
        <f t="shared" si="530"/>
        <v xml:space="preserve"> </v>
      </c>
      <c r="DF85" s="147" t="str">
        <f t="shared" si="530"/>
        <v xml:space="preserve"> </v>
      </c>
      <c r="DG85" s="149" t="str">
        <f t="shared" ref="DG85:EL85" si="531">IF(DG82&lt;&gt;0,ROUND(DG83*100/DG82,1)," ")</f>
        <v xml:space="preserve"> </v>
      </c>
      <c r="DH85" s="147" t="str">
        <f t="shared" si="531"/>
        <v xml:space="preserve"> </v>
      </c>
      <c r="DI85" s="147" t="str">
        <f t="shared" si="531"/>
        <v xml:space="preserve"> </v>
      </c>
      <c r="DJ85" s="147" t="str">
        <f t="shared" si="531"/>
        <v xml:space="preserve"> </v>
      </c>
      <c r="DK85" s="147" t="str">
        <f t="shared" si="531"/>
        <v xml:space="preserve"> </v>
      </c>
      <c r="DL85" s="149" t="str">
        <f t="shared" si="531"/>
        <v xml:space="preserve"> </v>
      </c>
      <c r="DM85" s="147" t="str">
        <f t="shared" si="531"/>
        <v xml:space="preserve"> </v>
      </c>
      <c r="DN85" s="147" t="str">
        <f t="shared" si="531"/>
        <v xml:space="preserve"> </v>
      </c>
      <c r="DO85" s="147" t="str">
        <f t="shared" si="531"/>
        <v xml:space="preserve"> </v>
      </c>
      <c r="DP85" s="147" t="str">
        <f t="shared" si="531"/>
        <v xml:space="preserve"> </v>
      </c>
      <c r="DQ85" s="149" t="str">
        <f t="shared" si="531"/>
        <v xml:space="preserve"> </v>
      </c>
      <c r="DR85" s="147" t="str">
        <f t="shared" si="531"/>
        <v xml:space="preserve"> </v>
      </c>
      <c r="DS85" s="147" t="str">
        <f t="shared" si="531"/>
        <v xml:space="preserve"> </v>
      </c>
      <c r="DT85" s="147" t="str">
        <f t="shared" si="531"/>
        <v xml:space="preserve"> </v>
      </c>
      <c r="DU85" s="147" t="str">
        <f t="shared" si="531"/>
        <v xml:space="preserve"> </v>
      </c>
      <c r="DV85" s="149" t="str">
        <f t="shared" si="531"/>
        <v xml:space="preserve"> </v>
      </c>
      <c r="DW85" s="147" t="str">
        <f t="shared" si="531"/>
        <v xml:space="preserve"> </v>
      </c>
      <c r="DX85" s="147" t="str">
        <f t="shared" si="531"/>
        <v xml:space="preserve"> </v>
      </c>
      <c r="DY85" s="147" t="str">
        <f t="shared" si="531"/>
        <v xml:space="preserve"> </v>
      </c>
      <c r="DZ85" s="147" t="str">
        <f t="shared" si="531"/>
        <v xml:space="preserve"> </v>
      </c>
      <c r="EA85" s="149" t="str">
        <f t="shared" si="531"/>
        <v xml:space="preserve"> </v>
      </c>
      <c r="EB85" s="147" t="str">
        <f t="shared" si="531"/>
        <v xml:space="preserve"> </v>
      </c>
      <c r="EC85" s="147" t="str">
        <f t="shared" si="531"/>
        <v xml:space="preserve"> </v>
      </c>
      <c r="ED85" s="147" t="str">
        <f t="shared" si="531"/>
        <v xml:space="preserve"> </v>
      </c>
      <c r="EE85" s="147" t="str">
        <f t="shared" si="531"/>
        <v xml:space="preserve"> </v>
      </c>
      <c r="EF85" s="149" t="str">
        <f t="shared" si="531"/>
        <v xml:space="preserve"> </v>
      </c>
      <c r="EG85" s="147" t="str">
        <f t="shared" si="531"/>
        <v xml:space="preserve"> </v>
      </c>
      <c r="EH85" s="147" t="str">
        <f t="shared" si="531"/>
        <v xml:space="preserve"> </v>
      </c>
      <c r="EI85" s="147" t="str">
        <f t="shared" si="531"/>
        <v xml:space="preserve"> </v>
      </c>
      <c r="EJ85" s="147" t="str">
        <f t="shared" si="531"/>
        <v xml:space="preserve"> </v>
      </c>
      <c r="EK85" s="149" t="str">
        <f t="shared" si="531"/>
        <v xml:space="preserve"> </v>
      </c>
      <c r="EL85" s="147" t="str">
        <f t="shared" si="531"/>
        <v xml:space="preserve"> </v>
      </c>
      <c r="EM85" s="147" t="str">
        <f t="shared" ref="EM85:FR85" si="532">IF(EM82&lt;&gt;0,ROUND(EM83*100/EM82,1)," ")</f>
        <v xml:space="preserve"> </v>
      </c>
      <c r="EN85" s="147" t="str">
        <f t="shared" si="532"/>
        <v xml:space="preserve"> </v>
      </c>
      <c r="EO85" s="147" t="str">
        <f t="shared" si="532"/>
        <v xml:space="preserve"> </v>
      </c>
      <c r="EP85" s="149" t="str">
        <f t="shared" si="532"/>
        <v xml:space="preserve"> </v>
      </c>
      <c r="EQ85" s="147" t="str">
        <f t="shared" si="532"/>
        <v xml:space="preserve"> </v>
      </c>
      <c r="ER85" s="147" t="str">
        <f t="shared" si="532"/>
        <v xml:space="preserve"> </v>
      </c>
      <c r="ES85" s="147" t="str">
        <f t="shared" si="532"/>
        <v xml:space="preserve"> </v>
      </c>
      <c r="ET85" s="147" t="str">
        <f t="shared" si="532"/>
        <v xml:space="preserve"> </v>
      </c>
      <c r="EU85" s="149" t="str">
        <f t="shared" si="532"/>
        <v xml:space="preserve"> </v>
      </c>
      <c r="EV85" s="147" t="str">
        <f t="shared" si="532"/>
        <v xml:space="preserve"> </v>
      </c>
      <c r="EW85" s="147" t="str">
        <f t="shared" si="532"/>
        <v xml:space="preserve"> </v>
      </c>
      <c r="EX85" s="147" t="str">
        <f t="shared" si="532"/>
        <v xml:space="preserve"> </v>
      </c>
      <c r="EY85" s="147" t="str">
        <f t="shared" si="532"/>
        <v xml:space="preserve"> </v>
      </c>
      <c r="EZ85" s="149" t="str">
        <f t="shared" si="532"/>
        <v xml:space="preserve"> </v>
      </c>
      <c r="FA85" s="147" t="str">
        <f t="shared" si="532"/>
        <v xml:space="preserve"> </v>
      </c>
      <c r="FB85" s="147" t="str">
        <f t="shared" si="532"/>
        <v xml:space="preserve"> </v>
      </c>
      <c r="FC85" s="147" t="str">
        <f t="shared" si="532"/>
        <v xml:space="preserve"> </v>
      </c>
      <c r="FD85" s="147" t="str">
        <f t="shared" si="532"/>
        <v xml:space="preserve"> </v>
      </c>
      <c r="FE85" s="149" t="str">
        <f t="shared" si="532"/>
        <v xml:space="preserve"> </v>
      </c>
      <c r="FF85" s="147" t="str">
        <f t="shared" si="532"/>
        <v xml:space="preserve"> </v>
      </c>
      <c r="FG85" s="147" t="str">
        <f t="shared" si="532"/>
        <v xml:space="preserve"> </v>
      </c>
      <c r="FH85" s="147" t="str">
        <f t="shared" si="532"/>
        <v xml:space="preserve"> </v>
      </c>
      <c r="FI85" s="147" t="str">
        <f t="shared" si="532"/>
        <v xml:space="preserve"> </v>
      </c>
      <c r="FJ85" s="149" t="str">
        <f t="shared" si="532"/>
        <v xml:space="preserve"> </v>
      </c>
      <c r="FK85" s="147" t="str">
        <f t="shared" si="532"/>
        <v xml:space="preserve"> </v>
      </c>
      <c r="FL85" s="147" t="str">
        <f t="shared" si="532"/>
        <v xml:space="preserve"> </v>
      </c>
      <c r="FM85" s="147" t="str">
        <f t="shared" si="532"/>
        <v xml:space="preserve"> </v>
      </c>
      <c r="FN85" s="147" t="str">
        <f t="shared" si="532"/>
        <v xml:space="preserve"> </v>
      </c>
      <c r="FO85" s="149" t="str">
        <f t="shared" si="532"/>
        <v xml:space="preserve"> </v>
      </c>
      <c r="FP85" s="147" t="str">
        <f t="shared" si="532"/>
        <v xml:space="preserve"> </v>
      </c>
      <c r="FQ85" s="147" t="str">
        <f t="shared" si="532"/>
        <v xml:space="preserve"> </v>
      </c>
      <c r="FR85" s="147" t="str">
        <f t="shared" si="532"/>
        <v xml:space="preserve"> </v>
      </c>
      <c r="FS85" s="147" t="str">
        <f t="shared" ref="FS85:HC85" si="533">IF(FS82&lt;&gt;0,ROUND(FS83*100/FS82,1)," ")</f>
        <v xml:space="preserve"> </v>
      </c>
      <c r="FT85" s="149" t="str">
        <f t="shared" si="533"/>
        <v xml:space="preserve"> </v>
      </c>
      <c r="FU85" s="147" t="str">
        <f t="shared" si="533"/>
        <v xml:space="preserve"> </v>
      </c>
      <c r="FV85" s="147" t="str">
        <f t="shared" si="533"/>
        <v xml:space="preserve"> </v>
      </c>
      <c r="FW85" s="147" t="str">
        <f t="shared" si="533"/>
        <v xml:space="preserve"> </v>
      </c>
      <c r="FX85" s="147" t="str">
        <f t="shared" si="533"/>
        <v xml:space="preserve"> </v>
      </c>
      <c r="FY85" s="149" t="str">
        <f t="shared" si="533"/>
        <v xml:space="preserve"> </v>
      </c>
      <c r="FZ85" s="147" t="str">
        <f t="shared" si="533"/>
        <v xml:space="preserve"> </v>
      </c>
      <c r="GA85" s="147" t="str">
        <f t="shared" si="533"/>
        <v xml:space="preserve"> </v>
      </c>
      <c r="GB85" s="147" t="str">
        <f t="shared" si="533"/>
        <v xml:space="preserve"> </v>
      </c>
      <c r="GC85" s="147" t="str">
        <f t="shared" si="533"/>
        <v xml:space="preserve"> </v>
      </c>
      <c r="GD85" s="149" t="str">
        <f t="shared" si="533"/>
        <v xml:space="preserve"> </v>
      </c>
      <c r="GE85" s="147" t="str">
        <f t="shared" si="533"/>
        <v xml:space="preserve"> </v>
      </c>
      <c r="GF85" s="147" t="str">
        <f t="shared" si="533"/>
        <v xml:space="preserve"> </v>
      </c>
      <c r="GG85" s="147" t="str">
        <f t="shared" si="533"/>
        <v xml:space="preserve"> </v>
      </c>
      <c r="GH85" s="147" t="str">
        <f t="shared" si="533"/>
        <v xml:space="preserve"> </v>
      </c>
      <c r="GI85" s="149" t="str">
        <f t="shared" si="533"/>
        <v xml:space="preserve"> </v>
      </c>
      <c r="GJ85" s="147" t="str">
        <f t="shared" si="533"/>
        <v xml:space="preserve"> </v>
      </c>
      <c r="GK85" s="147" t="str">
        <f t="shared" si="533"/>
        <v xml:space="preserve"> </v>
      </c>
      <c r="GL85" s="147" t="str">
        <f t="shared" si="533"/>
        <v xml:space="preserve"> </v>
      </c>
      <c r="GM85" s="147" t="str">
        <f t="shared" si="533"/>
        <v xml:space="preserve"> </v>
      </c>
      <c r="GN85" s="149" t="str">
        <f t="shared" si="533"/>
        <v xml:space="preserve"> </v>
      </c>
      <c r="GO85" s="147" t="str">
        <f t="shared" si="533"/>
        <v xml:space="preserve"> </v>
      </c>
      <c r="GP85" s="147" t="str">
        <f t="shared" si="533"/>
        <v xml:space="preserve"> </v>
      </c>
      <c r="GQ85" s="147" t="str">
        <f t="shared" si="533"/>
        <v xml:space="preserve"> </v>
      </c>
      <c r="GR85" s="147" t="str">
        <f t="shared" si="533"/>
        <v xml:space="preserve"> </v>
      </c>
      <c r="GS85" s="149" t="str">
        <f t="shared" si="533"/>
        <v xml:space="preserve"> </v>
      </c>
      <c r="GT85" s="147" t="str">
        <f t="shared" si="533"/>
        <v xml:space="preserve"> </v>
      </c>
      <c r="GU85" s="147" t="str">
        <f t="shared" si="533"/>
        <v xml:space="preserve"> </v>
      </c>
      <c r="GV85" s="147" t="str">
        <f t="shared" si="533"/>
        <v xml:space="preserve"> </v>
      </c>
      <c r="GW85" s="147" t="str">
        <f t="shared" si="533"/>
        <v xml:space="preserve"> </v>
      </c>
      <c r="GX85" s="149" t="str">
        <f t="shared" si="533"/>
        <v xml:space="preserve"> </v>
      </c>
      <c r="GY85" s="147" t="str">
        <f t="shared" si="533"/>
        <v xml:space="preserve"> </v>
      </c>
      <c r="GZ85" s="147" t="str">
        <f t="shared" si="533"/>
        <v xml:space="preserve"> </v>
      </c>
      <c r="HA85" s="147" t="str">
        <f t="shared" si="533"/>
        <v xml:space="preserve"> </v>
      </c>
      <c r="HB85" s="147" t="str">
        <f t="shared" si="533"/>
        <v xml:space="preserve"> </v>
      </c>
      <c r="HC85" s="149" t="str">
        <f t="shared" si="533"/>
        <v xml:space="preserve"> </v>
      </c>
    </row>
    <row r="86" spans="1:211" s="35" customFormat="1" ht="15" customHeight="1">
      <c r="A86" s="58" t="s">
        <v>148</v>
      </c>
      <c r="B86" s="184">
        <f t="shared" ref="B86:E87" si="534">G86+AP86</f>
        <v>73618</v>
      </c>
      <c r="C86" s="184">
        <f t="shared" si="534"/>
        <v>55119</v>
      </c>
      <c r="D86" s="184">
        <f t="shared" si="534"/>
        <v>0</v>
      </c>
      <c r="E86" s="184">
        <f t="shared" si="534"/>
        <v>0</v>
      </c>
      <c r="F86" s="158">
        <f>B86+C86+D86+E86</f>
        <v>128737</v>
      </c>
      <c r="G86" s="180">
        <f t="shared" ref="G86:J87" si="535">L86+Q86+V86+AA86+AF86+AK86</f>
        <v>73618</v>
      </c>
      <c r="H86" s="180">
        <f t="shared" si="535"/>
        <v>55119</v>
      </c>
      <c r="I86" s="180">
        <f t="shared" si="535"/>
        <v>0</v>
      </c>
      <c r="J86" s="180">
        <f t="shared" si="535"/>
        <v>0</v>
      </c>
      <c r="K86" s="158">
        <f>G86+H86+I86+J86</f>
        <v>128737</v>
      </c>
      <c r="L86" s="217">
        <v>10428</v>
      </c>
      <c r="M86" s="217">
        <v>4408</v>
      </c>
      <c r="N86" s="217"/>
      <c r="O86" s="217"/>
      <c r="P86" s="159">
        <f>L86+M86+N86+O86</f>
        <v>14836</v>
      </c>
      <c r="Q86" s="217">
        <v>3400</v>
      </c>
      <c r="R86" s="217">
        <v>1870</v>
      </c>
      <c r="S86" s="217"/>
      <c r="T86" s="217"/>
      <c r="U86" s="159">
        <f>Q86+R86+S86+T86</f>
        <v>5270</v>
      </c>
      <c r="V86" s="217">
        <v>3170</v>
      </c>
      <c r="W86" s="217">
        <v>3313</v>
      </c>
      <c r="X86" s="217"/>
      <c r="Y86" s="217"/>
      <c r="Z86" s="159">
        <f>V86+W86+X86+Y86</f>
        <v>6483</v>
      </c>
      <c r="AA86" s="217">
        <v>3070</v>
      </c>
      <c r="AB86" s="217">
        <v>2700</v>
      </c>
      <c r="AC86" s="217"/>
      <c r="AD86" s="217"/>
      <c r="AE86" s="159">
        <f>AA86+AB86+AC86+AD86</f>
        <v>5770</v>
      </c>
      <c r="AF86" s="217">
        <v>26080</v>
      </c>
      <c r="AG86" s="217">
        <v>28842</v>
      </c>
      <c r="AH86" s="217"/>
      <c r="AI86" s="217"/>
      <c r="AJ86" s="159">
        <f>AF86+AG86+AH86+AI86</f>
        <v>54922</v>
      </c>
      <c r="AK86" s="217">
        <v>27470</v>
      </c>
      <c r="AL86" s="217">
        <v>13986</v>
      </c>
      <c r="AM86" s="217"/>
      <c r="AN86" s="217"/>
      <c r="AO86" s="159">
        <f>AK86+AL86+AM86+AN86</f>
        <v>41456</v>
      </c>
      <c r="AP86" s="180"/>
      <c r="AQ86" s="180"/>
      <c r="AR86" s="180"/>
      <c r="AS86" s="180"/>
      <c r="AT86" s="158">
        <f>AP86+AQ86+AR86+AS86</f>
        <v>0</v>
      </c>
      <c r="AU86" s="217"/>
      <c r="AV86" s="217"/>
      <c r="AW86" s="217"/>
      <c r="AX86" s="217"/>
      <c r="AY86" s="159">
        <f>AU86+AV86+AW86+AX86</f>
        <v>0</v>
      </c>
      <c r="AZ86" s="217"/>
      <c r="BA86" s="217"/>
      <c r="BB86" s="217"/>
      <c r="BC86" s="217"/>
      <c r="BD86" s="159">
        <f>AZ86+BA86+BB86+BC86</f>
        <v>0</v>
      </c>
      <c r="BE86" s="217"/>
      <c r="BF86" s="217"/>
      <c r="BG86" s="217"/>
      <c r="BH86" s="217"/>
      <c r="BI86" s="159">
        <f>BE86+BF86+BG86+BH86</f>
        <v>0</v>
      </c>
      <c r="BJ86" s="217"/>
      <c r="BK86" s="217"/>
      <c r="BL86" s="217"/>
      <c r="BM86" s="217"/>
      <c r="BN86" s="159">
        <f>BJ86+BK86+BL86+BM86</f>
        <v>0</v>
      </c>
      <c r="BO86" s="217"/>
      <c r="BP86" s="217"/>
      <c r="BQ86" s="217"/>
      <c r="BR86" s="217"/>
      <c r="BS86" s="159">
        <f>BO86+BP86+BQ86+BR86</f>
        <v>0</v>
      </c>
      <c r="BT86" s="217"/>
      <c r="BU86" s="217"/>
      <c r="BV86" s="217"/>
      <c r="BW86" s="217"/>
      <c r="BX86" s="159">
        <f>BT86+BU86+BV86+BW86</f>
        <v>0</v>
      </c>
      <c r="BY86" s="217"/>
      <c r="BZ86" s="217"/>
      <c r="CA86" s="217"/>
      <c r="CB86" s="217"/>
      <c r="CC86" s="159">
        <f>BY86+BZ86+CA86+CB86</f>
        <v>0</v>
      </c>
      <c r="CD86" s="217"/>
      <c r="CE86" s="217"/>
      <c r="CF86" s="217"/>
      <c r="CG86" s="217"/>
      <c r="CH86" s="159">
        <f>CD86+CE86+CF86+CG86</f>
        <v>0</v>
      </c>
      <c r="CI86" s="217"/>
      <c r="CJ86" s="217"/>
      <c r="CK86" s="217"/>
      <c r="CL86" s="217"/>
      <c r="CM86" s="159">
        <f>CI86+CJ86+CK86+CL86</f>
        <v>0</v>
      </c>
      <c r="CN86" s="217"/>
      <c r="CO86" s="217"/>
      <c r="CP86" s="217"/>
      <c r="CQ86" s="217"/>
      <c r="CR86" s="159">
        <f>CN86+CO86+CP86+CQ86</f>
        <v>0</v>
      </c>
      <c r="CS86" s="217"/>
      <c r="CT86" s="217"/>
      <c r="CU86" s="217"/>
      <c r="CV86" s="217"/>
      <c r="CW86" s="159">
        <f>CS86+CT86+CU86+CV86</f>
        <v>0</v>
      </c>
      <c r="CX86" s="217"/>
      <c r="CY86" s="217"/>
      <c r="CZ86" s="217"/>
      <c r="DA86" s="217"/>
      <c r="DB86" s="159">
        <f>CX86+CY86+CZ86+DA86</f>
        <v>0</v>
      </c>
      <c r="DC86" s="217"/>
      <c r="DD86" s="217"/>
      <c r="DE86" s="217"/>
      <c r="DF86" s="217"/>
      <c r="DG86" s="159">
        <f>DC86+DD86+DE86+DF86</f>
        <v>0</v>
      </c>
      <c r="DH86" s="217"/>
      <c r="DI86" s="217"/>
      <c r="DJ86" s="217"/>
      <c r="DK86" s="217"/>
      <c r="DL86" s="159">
        <f>DH86+DI86+DJ86+DK86</f>
        <v>0</v>
      </c>
      <c r="DM86" s="217"/>
      <c r="DN86" s="217"/>
      <c r="DO86" s="217"/>
      <c r="DP86" s="217"/>
      <c r="DQ86" s="159">
        <f>DM86+DN86+DO86+DP86</f>
        <v>0</v>
      </c>
      <c r="DR86" s="217"/>
      <c r="DS86" s="217"/>
      <c r="DT86" s="217"/>
      <c r="DU86" s="217"/>
      <c r="DV86" s="159">
        <f>DR86+DS86+DT86+DU86</f>
        <v>0</v>
      </c>
      <c r="DW86" s="217"/>
      <c r="DX86" s="217"/>
      <c r="DY86" s="217"/>
      <c r="DZ86" s="217"/>
      <c r="EA86" s="159">
        <f>DW86+DX86+DY86+DZ86</f>
        <v>0</v>
      </c>
      <c r="EB86" s="217"/>
      <c r="EC86" s="217"/>
      <c r="ED86" s="217"/>
      <c r="EE86" s="217"/>
      <c r="EF86" s="159">
        <f>EB86+EC86+ED86+EE86</f>
        <v>0</v>
      </c>
      <c r="EG86" s="217"/>
      <c r="EH86" s="217"/>
      <c r="EI86" s="217"/>
      <c r="EJ86" s="217"/>
      <c r="EK86" s="159">
        <f>EG86+EH86+EI86+EJ86</f>
        <v>0</v>
      </c>
      <c r="EL86" s="217"/>
      <c r="EM86" s="217"/>
      <c r="EN86" s="217"/>
      <c r="EO86" s="217"/>
      <c r="EP86" s="159">
        <f>EL86+EM86+EN86+EO86</f>
        <v>0</v>
      </c>
      <c r="EQ86" s="217"/>
      <c r="ER86" s="217"/>
      <c r="ES86" s="217"/>
      <c r="ET86" s="217"/>
      <c r="EU86" s="159">
        <f>EQ86+ER86+ES86+ET86</f>
        <v>0</v>
      </c>
      <c r="EV86" s="217"/>
      <c r="EW86" s="217"/>
      <c r="EX86" s="217"/>
      <c r="EY86" s="217"/>
      <c r="EZ86" s="159">
        <f>EV86+EW86+EX86+EY86</f>
        <v>0</v>
      </c>
      <c r="FA86" s="217"/>
      <c r="FB86" s="217"/>
      <c r="FC86" s="217"/>
      <c r="FD86" s="217"/>
      <c r="FE86" s="159">
        <f>FA86+FB86+FC86+FD86</f>
        <v>0</v>
      </c>
      <c r="FF86" s="217"/>
      <c r="FG86" s="217"/>
      <c r="FH86" s="217"/>
      <c r="FI86" s="217"/>
      <c r="FJ86" s="159">
        <f>FF86+FG86+FH86+FI86</f>
        <v>0</v>
      </c>
      <c r="FK86" s="217"/>
      <c r="FL86" s="217"/>
      <c r="FM86" s="217"/>
      <c r="FN86" s="217"/>
      <c r="FO86" s="159">
        <f>FK86+FL86+FM86+FN86</f>
        <v>0</v>
      </c>
      <c r="FP86" s="217"/>
      <c r="FQ86" s="217"/>
      <c r="FR86" s="217"/>
      <c r="FS86" s="217"/>
      <c r="FT86" s="159">
        <f>FP86+FQ86+FR86+FS86</f>
        <v>0</v>
      </c>
      <c r="FU86" s="217"/>
      <c r="FV86" s="217"/>
      <c r="FW86" s="217"/>
      <c r="FX86" s="217"/>
      <c r="FY86" s="159">
        <f>FU86+FV86+FW86+FX86</f>
        <v>0</v>
      </c>
      <c r="FZ86" s="217"/>
      <c r="GA86" s="217"/>
      <c r="GB86" s="217"/>
      <c r="GC86" s="217"/>
      <c r="GD86" s="159">
        <f>FZ86+GA86+GB86+GC86</f>
        <v>0</v>
      </c>
      <c r="GE86" s="217"/>
      <c r="GF86" s="217"/>
      <c r="GG86" s="217"/>
      <c r="GH86" s="217"/>
      <c r="GI86" s="159">
        <f>GE86+GF86+GG86+GH86</f>
        <v>0</v>
      </c>
      <c r="GJ86" s="217"/>
      <c r="GK86" s="217"/>
      <c r="GL86" s="217"/>
      <c r="GM86" s="217"/>
      <c r="GN86" s="159">
        <f>GJ86+GK86+GL86+GM86</f>
        <v>0</v>
      </c>
      <c r="GO86" s="217"/>
      <c r="GP86" s="217"/>
      <c r="GQ86" s="217"/>
      <c r="GR86" s="217"/>
      <c r="GS86" s="159">
        <f>GO86+GP86+GQ86+GR86</f>
        <v>0</v>
      </c>
      <c r="GT86" s="217"/>
      <c r="GU86" s="217"/>
      <c r="GV86" s="217"/>
      <c r="GW86" s="217"/>
      <c r="GX86" s="159">
        <f>GT86+GU86+GV86+GW86</f>
        <v>0</v>
      </c>
      <c r="GY86" s="217"/>
      <c r="GZ86" s="217"/>
      <c r="HA86" s="217"/>
      <c r="HB86" s="217"/>
      <c r="HC86" s="159">
        <f>GY86+GZ86+HA86+HB86</f>
        <v>0</v>
      </c>
    </row>
    <row r="87" spans="1:211" s="35" customFormat="1" ht="15" customHeight="1">
      <c r="A87" s="64" t="s">
        <v>110</v>
      </c>
      <c r="B87" s="183">
        <f t="shared" si="534"/>
        <v>0</v>
      </c>
      <c r="C87" s="183" t="e">
        <f t="shared" si="534"/>
        <v>#REF!</v>
      </c>
      <c r="D87" s="183">
        <f t="shared" si="534"/>
        <v>0</v>
      </c>
      <c r="E87" s="183">
        <f t="shared" si="534"/>
        <v>0</v>
      </c>
      <c r="F87" s="162" t="e">
        <f>B87+C87+D87+E87</f>
        <v>#REF!</v>
      </c>
      <c r="G87" s="183">
        <f t="shared" si="535"/>
        <v>0</v>
      </c>
      <c r="H87" s="183" t="e">
        <f t="shared" si="535"/>
        <v>#REF!</v>
      </c>
      <c r="I87" s="183">
        <f t="shared" si="535"/>
        <v>0</v>
      </c>
      <c r="J87" s="183">
        <f t="shared" si="535"/>
        <v>0</v>
      </c>
      <c r="K87" s="162" t="e">
        <f>G87+H87+I87+J87</f>
        <v>#REF!</v>
      </c>
      <c r="L87" s="215"/>
      <c r="M87" s="161" t="e">
        <f>P87-L87-N87-O87</f>
        <v>#REF!</v>
      </c>
      <c r="N87" s="215"/>
      <c r="O87" s="215"/>
      <c r="P87" s="163" t="e">
        <f>#REF!</f>
        <v>#REF!</v>
      </c>
      <c r="Q87" s="215"/>
      <c r="R87" s="161" t="e">
        <f>U87-Q87-S87-T87</f>
        <v>#REF!</v>
      </c>
      <c r="S87" s="215"/>
      <c r="T87" s="215"/>
      <c r="U87" s="163" t="e">
        <f>#REF!</f>
        <v>#REF!</v>
      </c>
      <c r="V87" s="215"/>
      <c r="W87" s="161" t="e">
        <f>Z87-V87-X87-Y87</f>
        <v>#REF!</v>
      </c>
      <c r="X87" s="215"/>
      <c r="Y87" s="215"/>
      <c r="Z87" s="163" t="e">
        <f>#REF!</f>
        <v>#REF!</v>
      </c>
      <c r="AA87" s="215"/>
      <c r="AB87" s="161" t="e">
        <f>AE87-AA87-AC87-AD87</f>
        <v>#REF!</v>
      </c>
      <c r="AC87" s="215"/>
      <c r="AD87" s="215"/>
      <c r="AE87" s="163" t="e">
        <f>#REF!</f>
        <v>#REF!</v>
      </c>
      <c r="AF87" s="215"/>
      <c r="AG87" s="161" t="e">
        <f>AJ87-AF87-AH87-AI87</f>
        <v>#REF!</v>
      </c>
      <c r="AH87" s="215"/>
      <c r="AI87" s="215"/>
      <c r="AJ87" s="163" t="e">
        <f>#REF!</f>
        <v>#REF!</v>
      </c>
      <c r="AK87" s="215"/>
      <c r="AL87" s="161" t="e">
        <f>AO87-AK87-AM87-AN87</f>
        <v>#REF!</v>
      </c>
      <c r="AM87" s="215"/>
      <c r="AN87" s="215"/>
      <c r="AO87" s="163" t="e">
        <f>#REF!</f>
        <v>#REF!</v>
      </c>
      <c r="AP87" s="183"/>
      <c r="AQ87" s="183"/>
      <c r="AR87" s="183"/>
      <c r="AS87" s="183"/>
      <c r="AT87" s="162">
        <f>AP87+AQ87+AR87+AS87</f>
        <v>0</v>
      </c>
      <c r="AU87" s="215"/>
      <c r="AV87" s="161">
        <f>AY87-AU87-AW87-AX87</f>
        <v>0</v>
      </c>
      <c r="AW87" s="215"/>
      <c r="AX87" s="215"/>
      <c r="AY87" s="163"/>
      <c r="AZ87" s="215"/>
      <c r="BA87" s="161">
        <f>BD87-AZ87-BB87-BC87</f>
        <v>0</v>
      </c>
      <c r="BB87" s="215"/>
      <c r="BC87" s="215"/>
      <c r="BD87" s="163"/>
      <c r="BE87" s="215"/>
      <c r="BF87" s="161">
        <f>BI87-BE87-BG87-BH87</f>
        <v>0</v>
      </c>
      <c r="BG87" s="215"/>
      <c r="BH87" s="215"/>
      <c r="BI87" s="163"/>
      <c r="BJ87" s="215"/>
      <c r="BK87" s="161">
        <f>BN87-BJ87-BL87-BM87</f>
        <v>0</v>
      </c>
      <c r="BL87" s="215"/>
      <c r="BM87" s="215"/>
      <c r="BN87" s="163"/>
      <c r="BO87" s="215"/>
      <c r="BP87" s="161">
        <f>BS87-BO87-BQ87-BR87</f>
        <v>0</v>
      </c>
      <c r="BQ87" s="215"/>
      <c r="BR87" s="215"/>
      <c r="BS87" s="163"/>
      <c r="BT87" s="215"/>
      <c r="BU87" s="161">
        <f>BX87-BT87-BV87-BW87</f>
        <v>0</v>
      </c>
      <c r="BV87" s="215"/>
      <c r="BW87" s="215"/>
      <c r="BX87" s="163"/>
      <c r="BY87" s="215"/>
      <c r="BZ87" s="161">
        <f>CC87-BY87-CA87-CB87</f>
        <v>0</v>
      </c>
      <c r="CA87" s="215"/>
      <c r="CB87" s="215"/>
      <c r="CC87" s="163"/>
      <c r="CD87" s="215"/>
      <c r="CE87" s="161">
        <f>CH87-CD87-CF87-CG87</f>
        <v>0</v>
      </c>
      <c r="CF87" s="215"/>
      <c r="CG87" s="215"/>
      <c r="CH87" s="163"/>
      <c r="CI87" s="215"/>
      <c r="CJ87" s="161">
        <f>CM87-CI87-CK87-CL87</f>
        <v>0</v>
      </c>
      <c r="CK87" s="215"/>
      <c r="CL87" s="215"/>
      <c r="CM87" s="163"/>
      <c r="CN87" s="215"/>
      <c r="CO87" s="161">
        <f>CR87-CN87-CP87-CQ87</f>
        <v>0</v>
      </c>
      <c r="CP87" s="215"/>
      <c r="CQ87" s="215"/>
      <c r="CR87" s="163"/>
      <c r="CS87" s="215"/>
      <c r="CT87" s="161">
        <f>CW87-CS87-CU87-CV87</f>
        <v>0</v>
      </c>
      <c r="CU87" s="215"/>
      <c r="CV87" s="215"/>
      <c r="CW87" s="163"/>
      <c r="CX87" s="215"/>
      <c r="CY87" s="161">
        <f>DB87-CX87-CZ87-DA87</f>
        <v>0</v>
      </c>
      <c r="CZ87" s="215"/>
      <c r="DA87" s="215"/>
      <c r="DB87" s="163"/>
      <c r="DC87" s="215"/>
      <c r="DD87" s="161">
        <f>DG87-DC87-DE87-DF87</f>
        <v>0</v>
      </c>
      <c r="DE87" s="215"/>
      <c r="DF87" s="215"/>
      <c r="DG87" s="163"/>
      <c r="DH87" s="215"/>
      <c r="DI87" s="161">
        <f>DL87-DH87-DJ87-DK87</f>
        <v>0</v>
      </c>
      <c r="DJ87" s="215"/>
      <c r="DK87" s="215"/>
      <c r="DL87" s="163"/>
      <c r="DM87" s="215"/>
      <c r="DN87" s="161">
        <f>DQ87-DM87-DO87-DP87</f>
        <v>0</v>
      </c>
      <c r="DO87" s="215"/>
      <c r="DP87" s="215"/>
      <c r="DQ87" s="163"/>
      <c r="DR87" s="215"/>
      <c r="DS87" s="161">
        <f>DV87-DR87-DT87-DU87</f>
        <v>0</v>
      </c>
      <c r="DT87" s="215"/>
      <c r="DU87" s="215"/>
      <c r="DV87" s="163"/>
      <c r="DW87" s="215"/>
      <c r="DX87" s="161">
        <f>EA87-DW87-DY87-DZ87</f>
        <v>0</v>
      </c>
      <c r="DY87" s="215"/>
      <c r="DZ87" s="215"/>
      <c r="EA87" s="163"/>
      <c r="EB87" s="215"/>
      <c r="EC87" s="161">
        <f>EF87-EB87-ED87-EE87</f>
        <v>0</v>
      </c>
      <c r="ED87" s="215"/>
      <c r="EE87" s="215"/>
      <c r="EF87" s="163"/>
      <c r="EG87" s="215"/>
      <c r="EH87" s="161">
        <f>EK87-EG87-EI87-EJ87</f>
        <v>0</v>
      </c>
      <c r="EI87" s="215"/>
      <c r="EJ87" s="215"/>
      <c r="EK87" s="163"/>
      <c r="EL87" s="215"/>
      <c r="EM87" s="161">
        <f>EP87-EL87-EN87-EO87</f>
        <v>0</v>
      </c>
      <c r="EN87" s="215"/>
      <c r="EO87" s="215"/>
      <c r="EP87" s="163"/>
      <c r="EQ87" s="215"/>
      <c r="ER87" s="161">
        <f>EU87-EQ87-ES87-ET87</f>
        <v>0</v>
      </c>
      <c r="ES87" s="215"/>
      <c r="ET87" s="215"/>
      <c r="EU87" s="163"/>
      <c r="EV87" s="215"/>
      <c r="EW87" s="161">
        <f>EZ87-EV87-EX87-EY87</f>
        <v>0</v>
      </c>
      <c r="EX87" s="215"/>
      <c r="EY87" s="215"/>
      <c r="EZ87" s="163"/>
      <c r="FA87" s="215"/>
      <c r="FB87" s="161">
        <f>FE87-FA87-FC87-FD87</f>
        <v>0</v>
      </c>
      <c r="FC87" s="215"/>
      <c r="FD87" s="215"/>
      <c r="FE87" s="163"/>
      <c r="FF87" s="215"/>
      <c r="FG87" s="161">
        <f>FJ87-FF87-FH87-FI87</f>
        <v>0</v>
      </c>
      <c r="FH87" s="215"/>
      <c r="FI87" s="215"/>
      <c r="FJ87" s="163"/>
      <c r="FK87" s="215"/>
      <c r="FL87" s="161">
        <f>FO87-FK87-FM87-FN87</f>
        <v>0</v>
      </c>
      <c r="FM87" s="215"/>
      <c r="FN87" s="215"/>
      <c r="FO87" s="163"/>
      <c r="FP87" s="215"/>
      <c r="FQ87" s="161">
        <f>FT87-FP87-FR87-FS87</f>
        <v>0</v>
      </c>
      <c r="FR87" s="215"/>
      <c r="FS87" s="215"/>
      <c r="FT87" s="163"/>
      <c r="FU87" s="215"/>
      <c r="FV87" s="161">
        <f>FY87-FU87-FW87-FX87</f>
        <v>0</v>
      </c>
      <c r="FW87" s="215"/>
      <c r="FX87" s="215"/>
      <c r="FY87" s="163"/>
      <c r="FZ87" s="215"/>
      <c r="GA87" s="161">
        <f>GD87-FZ87-GB87-GC87</f>
        <v>0</v>
      </c>
      <c r="GB87" s="215"/>
      <c r="GC87" s="215"/>
      <c r="GD87" s="163"/>
      <c r="GE87" s="215"/>
      <c r="GF87" s="161">
        <f>GI87-GE87-GG87-GH87</f>
        <v>0</v>
      </c>
      <c r="GG87" s="215"/>
      <c r="GH87" s="215"/>
      <c r="GI87" s="163"/>
      <c r="GJ87" s="215"/>
      <c r="GK87" s="161">
        <f>GN87-GJ87-GL87-GM87</f>
        <v>0</v>
      </c>
      <c r="GL87" s="215"/>
      <c r="GM87" s="215"/>
      <c r="GN87" s="163"/>
      <c r="GO87" s="215"/>
      <c r="GP87" s="161">
        <f>GS87-GO87-GQ87-GR87</f>
        <v>0</v>
      </c>
      <c r="GQ87" s="215"/>
      <c r="GR87" s="215"/>
      <c r="GS87" s="163"/>
      <c r="GT87" s="215"/>
      <c r="GU87" s="161">
        <f>GX87-GT87-GV87-GW87</f>
        <v>0</v>
      </c>
      <c r="GV87" s="215"/>
      <c r="GW87" s="215"/>
      <c r="GX87" s="163"/>
      <c r="GY87" s="215"/>
      <c r="GZ87" s="161">
        <f>HC87-GY87-HA87-HB87</f>
        <v>0</v>
      </c>
      <c r="HA87" s="215"/>
      <c r="HB87" s="215"/>
      <c r="HC87" s="163"/>
    </row>
    <row r="88" spans="1:211" s="35" customFormat="1" ht="15" customHeight="1">
      <c r="A88" s="126" t="s">
        <v>129</v>
      </c>
      <c r="B88" s="210">
        <f t="shared" ref="B88:AT88" si="536">IF(B87&gt;B86,"+"&amp;(B87-B86),B87-B86)</f>
        <v>-73618</v>
      </c>
      <c r="C88" s="210" t="e">
        <f t="shared" si="536"/>
        <v>#REF!</v>
      </c>
      <c r="D88" s="210">
        <f t="shared" si="536"/>
        <v>0</v>
      </c>
      <c r="E88" s="210">
        <f t="shared" si="536"/>
        <v>0</v>
      </c>
      <c r="F88" s="208" t="e">
        <f t="shared" si="536"/>
        <v>#REF!</v>
      </c>
      <c r="G88" s="210">
        <f t="shared" si="536"/>
        <v>-73618</v>
      </c>
      <c r="H88" s="210" t="e">
        <f t="shared" si="536"/>
        <v>#REF!</v>
      </c>
      <c r="I88" s="210">
        <f t="shared" si="536"/>
        <v>0</v>
      </c>
      <c r="J88" s="210">
        <f t="shared" si="536"/>
        <v>0</v>
      </c>
      <c r="K88" s="208" t="e">
        <f t="shared" si="536"/>
        <v>#REF!</v>
      </c>
      <c r="L88" s="210">
        <f t="shared" si="536"/>
        <v>-10428</v>
      </c>
      <c r="M88" s="210" t="e">
        <f t="shared" si="536"/>
        <v>#REF!</v>
      </c>
      <c r="N88" s="210">
        <f t="shared" si="536"/>
        <v>0</v>
      </c>
      <c r="O88" s="210">
        <f t="shared" si="536"/>
        <v>0</v>
      </c>
      <c r="P88" s="209" t="e">
        <f t="shared" si="536"/>
        <v>#REF!</v>
      </c>
      <c r="Q88" s="210">
        <f t="shared" si="536"/>
        <v>-3400</v>
      </c>
      <c r="R88" s="210" t="e">
        <f t="shared" si="536"/>
        <v>#REF!</v>
      </c>
      <c r="S88" s="210">
        <f t="shared" si="536"/>
        <v>0</v>
      </c>
      <c r="T88" s="210">
        <f t="shared" si="536"/>
        <v>0</v>
      </c>
      <c r="U88" s="209" t="e">
        <f t="shared" si="536"/>
        <v>#REF!</v>
      </c>
      <c r="V88" s="210">
        <f t="shared" si="536"/>
        <v>-3170</v>
      </c>
      <c r="W88" s="210" t="e">
        <f t="shared" si="536"/>
        <v>#REF!</v>
      </c>
      <c r="X88" s="210">
        <f t="shared" si="536"/>
        <v>0</v>
      </c>
      <c r="Y88" s="210">
        <f t="shared" si="536"/>
        <v>0</v>
      </c>
      <c r="Z88" s="209" t="e">
        <f t="shared" si="536"/>
        <v>#REF!</v>
      </c>
      <c r="AA88" s="210">
        <f t="shared" si="536"/>
        <v>-3070</v>
      </c>
      <c r="AB88" s="210" t="e">
        <f t="shared" si="536"/>
        <v>#REF!</v>
      </c>
      <c r="AC88" s="210">
        <f t="shared" si="536"/>
        <v>0</v>
      </c>
      <c r="AD88" s="210">
        <f t="shared" si="536"/>
        <v>0</v>
      </c>
      <c r="AE88" s="209" t="e">
        <f t="shared" si="536"/>
        <v>#REF!</v>
      </c>
      <c r="AF88" s="210">
        <f t="shared" si="536"/>
        <v>-26080</v>
      </c>
      <c r="AG88" s="210" t="e">
        <f t="shared" si="536"/>
        <v>#REF!</v>
      </c>
      <c r="AH88" s="210">
        <f t="shared" si="536"/>
        <v>0</v>
      </c>
      <c r="AI88" s="210">
        <f t="shared" si="536"/>
        <v>0</v>
      </c>
      <c r="AJ88" s="209" t="e">
        <f t="shared" si="536"/>
        <v>#REF!</v>
      </c>
      <c r="AK88" s="210">
        <f t="shared" si="536"/>
        <v>-27470</v>
      </c>
      <c r="AL88" s="210" t="e">
        <f t="shared" si="536"/>
        <v>#REF!</v>
      </c>
      <c r="AM88" s="210">
        <f t="shared" si="536"/>
        <v>0</v>
      </c>
      <c r="AN88" s="210">
        <f t="shared" si="536"/>
        <v>0</v>
      </c>
      <c r="AO88" s="209" t="e">
        <f t="shared" si="536"/>
        <v>#REF!</v>
      </c>
      <c r="AP88" s="210">
        <f t="shared" si="536"/>
        <v>0</v>
      </c>
      <c r="AQ88" s="210">
        <f t="shared" si="536"/>
        <v>0</v>
      </c>
      <c r="AR88" s="210">
        <f t="shared" si="536"/>
        <v>0</v>
      </c>
      <c r="AS88" s="210">
        <f t="shared" si="536"/>
        <v>0</v>
      </c>
      <c r="AT88" s="208">
        <f t="shared" si="536"/>
        <v>0</v>
      </c>
      <c r="AU88" s="210">
        <f t="shared" ref="AU88:BZ88" si="537">IF(AU87&gt;AU86,"+"&amp;(AU87-AU86),AU87-AU86)</f>
        <v>0</v>
      </c>
      <c r="AV88" s="210">
        <f t="shared" si="537"/>
        <v>0</v>
      </c>
      <c r="AW88" s="210">
        <f t="shared" si="537"/>
        <v>0</v>
      </c>
      <c r="AX88" s="210">
        <f t="shared" si="537"/>
        <v>0</v>
      </c>
      <c r="AY88" s="209">
        <f t="shared" si="537"/>
        <v>0</v>
      </c>
      <c r="AZ88" s="210">
        <f t="shared" si="537"/>
        <v>0</v>
      </c>
      <c r="BA88" s="210">
        <f t="shared" si="537"/>
        <v>0</v>
      </c>
      <c r="BB88" s="210">
        <f t="shared" si="537"/>
        <v>0</v>
      </c>
      <c r="BC88" s="210">
        <f t="shared" si="537"/>
        <v>0</v>
      </c>
      <c r="BD88" s="209">
        <f t="shared" si="537"/>
        <v>0</v>
      </c>
      <c r="BE88" s="210">
        <f t="shared" si="537"/>
        <v>0</v>
      </c>
      <c r="BF88" s="210">
        <f t="shared" si="537"/>
        <v>0</v>
      </c>
      <c r="BG88" s="210">
        <f t="shared" si="537"/>
        <v>0</v>
      </c>
      <c r="BH88" s="210">
        <f t="shared" si="537"/>
        <v>0</v>
      </c>
      <c r="BI88" s="209">
        <f t="shared" si="537"/>
        <v>0</v>
      </c>
      <c r="BJ88" s="210">
        <f t="shared" si="537"/>
        <v>0</v>
      </c>
      <c r="BK88" s="210">
        <f t="shared" si="537"/>
        <v>0</v>
      </c>
      <c r="BL88" s="210">
        <f t="shared" si="537"/>
        <v>0</v>
      </c>
      <c r="BM88" s="210">
        <f t="shared" si="537"/>
        <v>0</v>
      </c>
      <c r="BN88" s="209">
        <f t="shared" si="537"/>
        <v>0</v>
      </c>
      <c r="BO88" s="210">
        <f t="shared" si="537"/>
        <v>0</v>
      </c>
      <c r="BP88" s="210">
        <f t="shared" si="537"/>
        <v>0</v>
      </c>
      <c r="BQ88" s="210">
        <f t="shared" si="537"/>
        <v>0</v>
      </c>
      <c r="BR88" s="210">
        <f t="shared" si="537"/>
        <v>0</v>
      </c>
      <c r="BS88" s="209">
        <f t="shared" si="537"/>
        <v>0</v>
      </c>
      <c r="BT88" s="210">
        <f t="shared" si="537"/>
        <v>0</v>
      </c>
      <c r="BU88" s="210">
        <f t="shared" si="537"/>
        <v>0</v>
      </c>
      <c r="BV88" s="210">
        <f t="shared" si="537"/>
        <v>0</v>
      </c>
      <c r="BW88" s="210">
        <f t="shared" si="537"/>
        <v>0</v>
      </c>
      <c r="BX88" s="209">
        <f t="shared" si="537"/>
        <v>0</v>
      </c>
      <c r="BY88" s="210">
        <f t="shared" si="537"/>
        <v>0</v>
      </c>
      <c r="BZ88" s="210">
        <f t="shared" si="537"/>
        <v>0</v>
      </c>
      <c r="CA88" s="210">
        <f t="shared" ref="CA88:DF88" si="538">IF(CA87&gt;CA86,"+"&amp;(CA87-CA86),CA87-CA86)</f>
        <v>0</v>
      </c>
      <c r="CB88" s="210">
        <f t="shared" si="538"/>
        <v>0</v>
      </c>
      <c r="CC88" s="209">
        <f t="shared" si="538"/>
        <v>0</v>
      </c>
      <c r="CD88" s="210">
        <f t="shared" si="538"/>
        <v>0</v>
      </c>
      <c r="CE88" s="210">
        <f t="shared" si="538"/>
        <v>0</v>
      </c>
      <c r="CF88" s="210">
        <f t="shared" si="538"/>
        <v>0</v>
      </c>
      <c r="CG88" s="210">
        <f t="shared" si="538"/>
        <v>0</v>
      </c>
      <c r="CH88" s="209">
        <f t="shared" si="538"/>
        <v>0</v>
      </c>
      <c r="CI88" s="210">
        <f t="shared" si="538"/>
        <v>0</v>
      </c>
      <c r="CJ88" s="210">
        <f t="shared" si="538"/>
        <v>0</v>
      </c>
      <c r="CK88" s="210">
        <f t="shared" si="538"/>
        <v>0</v>
      </c>
      <c r="CL88" s="210">
        <f t="shared" si="538"/>
        <v>0</v>
      </c>
      <c r="CM88" s="209">
        <f t="shared" si="538"/>
        <v>0</v>
      </c>
      <c r="CN88" s="210">
        <f t="shared" si="538"/>
        <v>0</v>
      </c>
      <c r="CO88" s="210">
        <f t="shared" si="538"/>
        <v>0</v>
      </c>
      <c r="CP88" s="210">
        <f t="shared" si="538"/>
        <v>0</v>
      </c>
      <c r="CQ88" s="210">
        <f t="shared" si="538"/>
        <v>0</v>
      </c>
      <c r="CR88" s="209">
        <f t="shared" si="538"/>
        <v>0</v>
      </c>
      <c r="CS88" s="210">
        <f t="shared" si="538"/>
        <v>0</v>
      </c>
      <c r="CT88" s="210">
        <f t="shared" si="538"/>
        <v>0</v>
      </c>
      <c r="CU88" s="210">
        <f t="shared" si="538"/>
        <v>0</v>
      </c>
      <c r="CV88" s="210">
        <f t="shared" si="538"/>
        <v>0</v>
      </c>
      <c r="CW88" s="209">
        <f t="shared" si="538"/>
        <v>0</v>
      </c>
      <c r="CX88" s="210">
        <f t="shared" si="538"/>
        <v>0</v>
      </c>
      <c r="CY88" s="210">
        <f t="shared" si="538"/>
        <v>0</v>
      </c>
      <c r="CZ88" s="210">
        <f t="shared" si="538"/>
        <v>0</v>
      </c>
      <c r="DA88" s="210">
        <f t="shared" si="538"/>
        <v>0</v>
      </c>
      <c r="DB88" s="209">
        <f t="shared" si="538"/>
        <v>0</v>
      </c>
      <c r="DC88" s="210">
        <f t="shared" si="538"/>
        <v>0</v>
      </c>
      <c r="DD88" s="210">
        <f t="shared" si="538"/>
        <v>0</v>
      </c>
      <c r="DE88" s="210">
        <f t="shared" si="538"/>
        <v>0</v>
      </c>
      <c r="DF88" s="210">
        <f t="shared" si="538"/>
        <v>0</v>
      </c>
      <c r="DG88" s="209">
        <f t="shared" ref="DG88:EL88" si="539">IF(DG87&gt;DG86,"+"&amp;(DG87-DG86),DG87-DG86)</f>
        <v>0</v>
      </c>
      <c r="DH88" s="210">
        <f t="shared" si="539"/>
        <v>0</v>
      </c>
      <c r="DI88" s="210">
        <f t="shared" si="539"/>
        <v>0</v>
      </c>
      <c r="DJ88" s="210">
        <f t="shared" si="539"/>
        <v>0</v>
      </c>
      <c r="DK88" s="210">
        <f t="shared" si="539"/>
        <v>0</v>
      </c>
      <c r="DL88" s="209">
        <f t="shared" si="539"/>
        <v>0</v>
      </c>
      <c r="DM88" s="210">
        <f t="shared" si="539"/>
        <v>0</v>
      </c>
      <c r="DN88" s="210">
        <f t="shared" si="539"/>
        <v>0</v>
      </c>
      <c r="DO88" s="210">
        <f t="shared" si="539"/>
        <v>0</v>
      </c>
      <c r="DP88" s="210">
        <f t="shared" si="539"/>
        <v>0</v>
      </c>
      <c r="DQ88" s="209">
        <f t="shared" si="539"/>
        <v>0</v>
      </c>
      <c r="DR88" s="210">
        <f t="shared" si="539"/>
        <v>0</v>
      </c>
      <c r="DS88" s="210">
        <f t="shared" si="539"/>
        <v>0</v>
      </c>
      <c r="DT88" s="210">
        <f t="shared" si="539"/>
        <v>0</v>
      </c>
      <c r="DU88" s="210">
        <f t="shared" si="539"/>
        <v>0</v>
      </c>
      <c r="DV88" s="209">
        <f t="shared" si="539"/>
        <v>0</v>
      </c>
      <c r="DW88" s="210">
        <f t="shared" si="539"/>
        <v>0</v>
      </c>
      <c r="DX88" s="210">
        <f t="shared" si="539"/>
        <v>0</v>
      </c>
      <c r="DY88" s="210">
        <f t="shared" si="539"/>
        <v>0</v>
      </c>
      <c r="DZ88" s="210">
        <f t="shared" si="539"/>
        <v>0</v>
      </c>
      <c r="EA88" s="209">
        <f t="shared" si="539"/>
        <v>0</v>
      </c>
      <c r="EB88" s="210">
        <f t="shared" si="539"/>
        <v>0</v>
      </c>
      <c r="EC88" s="210">
        <f t="shared" si="539"/>
        <v>0</v>
      </c>
      <c r="ED88" s="210">
        <f t="shared" si="539"/>
        <v>0</v>
      </c>
      <c r="EE88" s="210">
        <f t="shared" si="539"/>
        <v>0</v>
      </c>
      <c r="EF88" s="209">
        <f t="shared" si="539"/>
        <v>0</v>
      </c>
      <c r="EG88" s="210">
        <f t="shared" si="539"/>
        <v>0</v>
      </c>
      <c r="EH88" s="210">
        <f t="shared" si="539"/>
        <v>0</v>
      </c>
      <c r="EI88" s="210">
        <f t="shared" si="539"/>
        <v>0</v>
      </c>
      <c r="EJ88" s="210">
        <f t="shared" si="539"/>
        <v>0</v>
      </c>
      <c r="EK88" s="209">
        <f t="shared" si="539"/>
        <v>0</v>
      </c>
      <c r="EL88" s="210">
        <f t="shared" si="539"/>
        <v>0</v>
      </c>
      <c r="EM88" s="210">
        <f t="shared" ref="EM88:FR88" si="540">IF(EM87&gt;EM86,"+"&amp;(EM87-EM86),EM87-EM86)</f>
        <v>0</v>
      </c>
      <c r="EN88" s="210">
        <f t="shared" si="540"/>
        <v>0</v>
      </c>
      <c r="EO88" s="210">
        <f t="shared" si="540"/>
        <v>0</v>
      </c>
      <c r="EP88" s="209">
        <f t="shared" si="540"/>
        <v>0</v>
      </c>
      <c r="EQ88" s="210">
        <f t="shared" si="540"/>
        <v>0</v>
      </c>
      <c r="ER88" s="210">
        <f t="shared" si="540"/>
        <v>0</v>
      </c>
      <c r="ES88" s="210">
        <f t="shared" si="540"/>
        <v>0</v>
      </c>
      <c r="ET88" s="210">
        <f t="shared" si="540"/>
        <v>0</v>
      </c>
      <c r="EU88" s="209">
        <f t="shared" si="540"/>
        <v>0</v>
      </c>
      <c r="EV88" s="210">
        <f t="shared" si="540"/>
        <v>0</v>
      </c>
      <c r="EW88" s="210">
        <f t="shared" si="540"/>
        <v>0</v>
      </c>
      <c r="EX88" s="210">
        <f t="shared" si="540"/>
        <v>0</v>
      </c>
      <c r="EY88" s="210">
        <f t="shared" si="540"/>
        <v>0</v>
      </c>
      <c r="EZ88" s="209">
        <f t="shared" si="540"/>
        <v>0</v>
      </c>
      <c r="FA88" s="210">
        <f t="shared" si="540"/>
        <v>0</v>
      </c>
      <c r="FB88" s="210">
        <f t="shared" si="540"/>
        <v>0</v>
      </c>
      <c r="FC88" s="210">
        <f t="shared" si="540"/>
        <v>0</v>
      </c>
      <c r="FD88" s="210">
        <f t="shared" si="540"/>
        <v>0</v>
      </c>
      <c r="FE88" s="209">
        <f t="shared" si="540"/>
        <v>0</v>
      </c>
      <c r="FF88" s="210">
        <f t="shared" si="540"/>
        <v>0</v>
      </c>
      <c r="FG88" s="210">
        <f t="shared" si="540"/>
        <v>0</v>
      </c>
      <c r="FH88" s="210">
        <f t="shared" si="540"/>
        <v>0</v>
      </c>
      <c r="FI88" s="210">
        <f t="shared" si="540"/>
        <v>0</v>
      </c>
      <c r="FJ88" s="209">
        <f t="shared" si="540"/>
        <v>0</v>
      </c>
      <c r="FK88" s="210">
        <f t="shared" si="540"/>
        <v>0</v>
      </c>
      <c r="FL88" s="210">
        <f t="shared" si="540"/>
        <v>0</v>
      </c>
      <c r="FM88" s="210">
        <f t="shared" si="540"/>
        <v>0</v>
      </c>
      <c r="FN88" s="210">
        <f t="shared" si="540"/>
        <v>0</v>
      </c>
      <c r="FO88" s="209">
        <f t="shared" si="540"/>
        <v>0</v>
      </c>
      <c r="FP88" s="210">
        <f t="shared" si="540"/>
        <v>0</v>
      </c>
      <c r="FQ88" s="210">
        <f t="shared" si="540"/>
        <v>0</v>
      </c>
      <c r="FR88" s="210">
        <f t="shared" si="540"/>
        <v>0</v>
      </c>
      <c r="FS88" s="210">
        <f t="shared" ref="FS88:GX88" si="541">IF(FS87&gt;FS86,"+"&amp;(FS87-FS86),FS87-FS86)</f>
        <v>0</v>
      </c>
      <c r="FT88" s="209">
        <f t="shared" si="541"/>
        <v>0</v>
      </c>
      <c r="FU88" s="210">
        <f t="shared" si="541"/>
        <v>0</v>
      </c>
      <c r="FV88" s="210">
        <f t="shared" si="541"/>
        <v>0</v>
      </c>
      <c r="FW88" s="210">
        <f t="shared" si="541"/>
        <v>0</v>
      </c>
      <c r="FX88" s="210">
        <f t="shared" si="541"/>
        <v>0</v>
      </c>
      <c r="FY88" s="209">
        <f t="shared" si="541"/>
        <v>0</v>
      </c>
      <c r="FZ88" s="210">
        <f t="shared" si="541"/>
        <v>0</v>
      </c>
      <c r="GA88" s="210">
        <f t="shared" si="541"/>
        <v>0</v>
      </c>
      <c r="GB88" s="210">
        <f t="shared" si="541"/>
        <v>0</v>
      </c>
      <c r="GC88" s="210">
        <f t="shared" si="541"/>
        <v>0</v>
      </c>
      <c r="GD88" s="209">
        <f t="shared" si="541"/>
        <v>0</v>
      </c>
      <c r="GE88" s="210">
        <f t="shared" si="541"/>
        <v>0</v>
      </c>
      <c r="GF88" s="210">
        <f t="shared" si="541"/>
        <v>0</v>
      </c>
      <c r="GG88" s="210">
        <f t="shared" si="541"/>
        <v>0</v>
      </c>
      <c r="GH88" s="210">
        <f t="shared" si="541"/>
        <v>0</v>
      </c>
      <c r="GI88" s="209">
        <f t="shared" si="541"/>
        <v>0</v>
      </c>
      <c r="GJ88" s="210">
        <f t="shared" si="541"/>
        <v>0</v>
      </c>
      <c r="GK88" s="210">
        <f t="shared" si="541"/>
        <v>0</v>
      </c>
      <c r="GL88" s="210">
        <f t="shared" si="541"/>
        <v>0</v>
      </c>
      <c r="GM88" s="210">
        <f t="shared" si="541"/>
        <v>0</v>
      </c>
      <c r="GN88" s="209">
        <f t="shared" si="541"/>
        <v>0</v>
      </c>
      <c r="GO88" s="210">
        <f t="shared" si="541"/>
        <v>0</v>
      </c>
      <c r="GP88" s="210">
        <f t="shared" si="541"/>
        <v>0</v>
      </c>
      <c r="GQ88" s="210">
        <f t="shared" si="541"/>
        <v>0</v>
      </c>
      <c r="GR88" s="210">
        <f t="shared" si="541"/>
        <v>0</v>
      </c>
      <c r="GS88" s="209">
        <f t="shared" si="541"/>
        <v>0</v>
      </c>
      <c r="GT88" s="210">
        <f t="shared" si="541"/>
        <v>0</v>
      </c>
      <c r="GU88" s="210">
        <f t="shared" si="541"/>
        <v>0</v>
      </c>
      <c r="GV88" s="210">
        <f t="shared" si="541"/>
        <v>0</v>
      </c>
      <c r="GW88" s="210">
        <f t="shared" si="541"/>
        <v>0</v>
      </c>
      <c r="GX88" s="209">
        <f t="shared" si="541"/>
        <v>0</v>
      </c>
      <c r="GY88" s="210">
        <f>IF(GY87&gt;GY86,"+"&amp;(GY87-GY86),GY87-GY86)</f>
        <v>0</v>
      </c>
      <c r="GZ88" s="210">
        <f>IF(GZ87&gt;GZ86,"+"&amp;(GZ87-GZ86),GZ87-GZ86)</f>
        <v>0</v>
      </c>
      <c r="HA88" s="210">
        <f>IF(HA87&gt;HA86,"+"&amp;(HA87-HA86),HA87-HA86)</f>
        <v>0</v>
      </c>
      <c r="HB88" s="210">
        <f>IF(HB87&gt;HB86,"+"&amp;(HB87-HB86),HB87-HB86)</f>
        <v>0</v>
      </c>
      <c r="HC88" s="209">
        <f>IF(HC87&gt;HC86,"+"&amp;(HC87-HC86),HC87-HC86)</f>
        <v>0</v>
      </c>
    </row>
    <row r="89" spans="1:211" s="132" customFormat="1" ht="15" customHeight="1">
      <c r="A89" s="146" t="s">
        <v>18</v>
      </c>
      <c r="B89" s="147">
        <f t="shared" ref="B89:AT89" si="542">IF(B86&lt;&gt;0,ROUND(B87*100/B86,1)," ")</f>
        <v>0</v>
      </c>
      <c r="C89" s="147" t="e">
        <f t="shared" si="542"/>
        <v>#REF!</v>
      </c>
      <c r="D89" s="147" t="str">
        <f t="shared" si="542"/>
        <v xml:space="preserve"> </v>
      </c>
      <c r="E89" s="147" t="str">
        <f t="shared" si="542"/>
        <v xml:space="preserve"> </v>
      </c>
      <c r="F89" s="148" t="e">
        <f t="shared" si="542"/>
        <v>#REF!</v>
      </c>
      <c r="G89" s="147">
        <f t="shared" si="542"/>
        <v>0</v>
      </c>
      <c r="H89" s="147" t="e">
        <f t="shared" si="542"/>
        <v>#REF!</v>
      </c>
      <c r="I89" s="147" t="str">
        <f t="shared" si="542"/>
        <v xml:space="preserve"> </v>
      </c>
      <c r="J89" s="147" t="str">
        <f t="shared" si="542"/>
        <v xml:space="preserve"> </v>
      </c>
      <c r="K89" s="148" t="e">
        <f t="shared" si="542"/>
        <v>#REF!</v>
      </c>
      <c r="L89" s="147">
        <f t="shared" si="542"/>
        <v>0</v>
      </c>
      <c r="M89" s="147" t="e">
        <f t="shared" si="542"/>
        <v>#REF!</v>
      </c>
      <c r="N89" s="147" t="str">
        <f t="shared" si="542"/>
        <v xml:space="preserve"> </v>
      </c>
      <c r="O89" s="147" t="str">
        <f t="shared" si="542"/>
        <v xml:space="preserve"> </v>
      </c>
      <c r="P89" s="149" t="e">
        <f t="shared" si="542"/>
        <v>#REF!</v>
      </c>
      <c r="Q89" s="147">
        <f t="shared" si="542"/>
        <v>0</v>
      </c>
      <c r="R89" s="147" t="e">
        <f t="shared" si="542"/>
        <v>#REF!</v>
      </c>
      <c r="S89" s="147" t="str">
        <f t="shared" si="542"/>
        <v xml:space="preserve"> </v>
      </c>
      <c r="T89" s="147" t="str">
        <f t="shared" si="542"/>
        <v xml:space="preserve"> </v>
      </c>
      <c r="U89" s="149" t="e">
        <f t="shared" si="542"/>
        <v>#REF!</v>
      </c>
      <c r="V89" s="147">
        <f t="shared" si="542"/>
        <v>0</v>
      </c>
      <c r="W89" s="147" t="e">
        <f t="shared" si="542"/>
        <v>#REF!</v>
      </c>
      <c r="X89" s="147" t="str">
        <f t="shared" si="542"/>
        <v xml:space="preserve"> </v>
      </c>
      <c r="Y89" s="147" t="str">
        <f t="shared" si="542"/>
        <v xml:space="preserve"> </v>
      </c>
      <c r="Z89" s="149" t="e">
        <f t="shared" si="542"/>
        <v>#REF!</v>
      </c>
      <c r="AA89" s="147">
        <f t="shared" si="542"/>
        <v>0</v>
      </c>
      <c r="AB89" s="147" t="e">
        <f t="shared" si="542"/>
        <v>#REF!</v>
      </c>
      <c r="AC89" s="147" t="str">
        <f t="shared" si="542"/>
        <v xml:space="preserve"> </v>
      </c>
      <c r="AD89" s="147" t="str">
        <f t="shared" si="542"/>
        <v xml:space="preserve"> </v>
      </c>
      <c r="AE89" s="149" t="e">
        <f t="shared" si="542"/>
        <v>#REF!</v>
      </c>
      <c r="AF89" s="147">
        <f t="shared" si="542"/>
        <v>0</v>
      </c>
      <c r="AG89" s="147" t="e">
        <f t="shared" si="542"/>
        <v>#REF!</v>
      </c>
      <c r="AH89" s="147" t="str">
        <f t="shared" si="542"/>
        <v xml:space="preserve"> </v>
      </c>
      <c r="AI89" s="147" t="str">
        <f t="shared" si="542"/>
        <v xml:space="preserve"> </v>
      </c>
      <c r="AJ89" s="149" t="e">
        <f t="shared" si="542"/>
        <v>#REF!</v>
      </c>
      <c r="AK89" s="147">
        <f t="shared" si="542"/>
        <v>0</v>
      </c>
      <c r="AL89" s="147" t="e">
        <f t="shared" si="542"/>
        <v>#REF!</v>
      </c>
      <c r="AM89" s="147" t="str">
        <f t="shared" si="542"/>
        <v xml:space="preserve"> </v>
      </c>
      <c r="AN89" s="147" t="str">
        <f t="shared" si="542"/>
        <v xml:space="preserve"> </v>
      </c>
      <c r="AO89" s="149" t="e">
        <f t="shared" si="542"/>
        <v>#REF!</v>
      </c>
      <c r="AP89" s="147" t="str">
        <f t="shared" si="542"/>
        <v xml:space="preserve"> </v>
      </c>
      <c r="AQ89" s="147" t="str">
        <f t="shared" si="542"/>
        <v xml:space="preserve"> </v>
      </c>
      <c r="AR89" s="147" t="str">
        <f t="shared" si="542"/>
        <v xml:space="preserve"> </v>
      </c>
      <c r="AS89" s="147" t="str">
        <f t="shared" si="542"/>
        <v xml:space="preserve"> </v>
      </c>
      <c r="AT89" s="148" t="str">
        <f t="shared" si="542"/>
        <v xml:space="preserve"> </v>
      </c>
      <c r="AU89" s="147" t="str">
        <f t="shared" ref="AU89:BZ89" si="543">IF(AU86&lt;&gt;0,ROUND(AU87*100/AU86,1)," ")</f>
        <v xml:space="preserve"> </v>
      </c>
      <c r="AV89" s="147" t="str">
        <f t="shared" si="543"/>
        <v xml:space="preserve"> </v>
      </c>
      <c r="AW89" s="147" t="str">
        <f t="shared" si="543"/>
        <v xml:space="preserve"> </v>
      </c>
      <c r="AX89" s="147" t="str">
        <f t="shared" si="543"/>
        <v xml:space="preserve"> </v>
      </c>
      <c r="AY89" s="149" t="str">
        <f t="shared" si="543"/>
        <v xml:space="preserve"> </v>
      </c>
      <c r="AZ89" s="147" t="str">
        <f t="shared" si="543"/>
        <v xml:space="preserve"> </v>
      </c>
      <c r="BA89" s="147" t="str">
        <f t="shared" si="543"/>
        <v xml:space="preserve"> </v>
      </c>
      <c r="BB89" s="147" t="str">
        <f t="shared" si="543"/>
        <v xml:space="preserve"> </v>
      </c>
      <c r="BC89" s="147" t="str">
        <f t="shared" si="543"/>
        <v xml:space="preserve"> </v>
      </c>
      <c r="BD89" s="149" t="str">
        <f t="shared" si="543"/>
        <v xml:space="preserve"> </v>
      </c>
      <c r="BE89" s="147" t="str">
        <f t="shared" si="543"/>
        <v xml:space="preserve"> </v>
      </c>
      <c r="BF89" s="147" t="str">
        <f t="shared" si="543"/>
        <v xml:space="preserve"> </v>
      </c>
      <c r="BG89" s="147" t="str">
        <f t="shared" si="543"/>
        <v xml:space="preserve"> </v>
      </c>
      <c r="BH89" s="147" t="str">
        <f t="shared" si="543"/>
        <v xml:space="preserve"> </v>
      </c>
      <c r="BI89" s="149" t="str">
        <f t="shared" si="543"/>
        <v xml:space="preserve"> </v>
      </c>
      <c r="BJ89" s="147" t="str">
        <f t="shared" si="543"/>
        <v xml:space="preserve"> </v>
      </c>
      <c r="BK89" s="147" t="str">
        <f t="shared" si="543"/>
        <v xml:space="preserve"> </v>
      </c>
      <c r="BL89" s="147" t="str">
        <f t="shared" si="543"/>
        <v xml:space="preserve"> </v>
      </c>
      <c r="BM89" s="147" t="str">
        <f t="shared" si="543"/>
        <v xml:space="preserve"> </v>
      </c>
      <c r="BN89" s="149" t="str">
        <f t="shared" si="543"/>
        <v xml:space="preserve"> </v>
      </c>
      <c r="BO89" s="147" t="str">
        <f t="shared" si="543"/>
        <v xml:space="preserve"> </v>
      </c>
      <c r="BP89" s="147" t="str">
        <f t="shared" si="543"/>
        <v xml:space="preserve"> </v>
      </c>
      <c r="BQ89" s="147" t="str">
        <f t="shared" si="543"/>
        <v xml:space="preserve"> </v>
      </c>
      <c r="BR89" s="147" t="str">
        <f t="shared" si="543"/>
        <v xml:space="preserve"> </v>
      </c>
      <c r="BS89" s="149" t="str">
        <f t="shared" si="543"/>
        <v xml:space="preserve"> </v>
      </c>
      <c r="BT89" s="147" t="str">
        <f t="shared" si="543"/>
        <v xml:space="preserve"> </v>
      </c>
      <c r="BU89" s="147" t="str">
        <f t="shared" si="543"/>
        <v xml:space="preserve"> </v>
      </c>
      <c r="BV89" s="147" t="str">
        <f t="shared" si="543"/>
        <v xml:space="preserve"> </v>
      </c>
      <c r="BW89" s="147" t="str">
        <f t="shared" si="543"/>
        <v xml:space="preserve"> </v>
      </c>
      <c r="BX89" s="149" t="str">
        <f t="shared" si="543"/>
        <v xml:space="preserve"> </v>
      </c>
      <c r="BY89" s="147" t="str">
        <f t="shared" si="543"/>
        <v xml:space="preserve"> </v>
      </c>
      <c r="BZ89" s="147" t="str">
        <f t="shared" si="543"/>
        <v xml:space="preserve"> </v>
      </c>
      <c r="CA89" s="147" t="str">
        <f t="shared" ref="CA89:DF89" si="544">IF(CA86&lt;&gt;0,ROUND(CA87*100/CA86,1)," ")</f>
        <v xml:space="preserve"> </v>
      </c>
      <c r="CB89" s="147" t="str">
        <f t="shared" si="544"/>
        <v xml:space="preserve"> </v>
      </c>
      <c r="CC89" s="149" t="str">
        <f t="shared" si="544"/>
        <v xml:space="preserve"> </v>
      </c>
      <c r="CD89" s="147" t="str">
        <f t="shared" si="544"/>
        <v xml:space="preserve"> </v>
      </c>
      <c r="CE89" s="147" t="str">
        <f t="shared" si="544"/>
        <v xml:space="preserve"> </v>
      </c>
      <c r="CF89" s="147" t="str">
        <f t="shared" si="544"/>
        <v xml:space="preserve"> </v>
      </c>
      <c r="CG89" s="147" t="str">
        <f t="shared" si="544"/>
        <v xml:space="preserve"> </v>
      </c>
      <c r="CH89" s="149" t="str">
        <f t="shared" si="544"/>
        <v xml:space="preserve"> </v>
      </c>
      <c r="CI89" s="147" t="str">
        <f t="shared" si="544"/>
        <v xml:space="preserve"> </v>
      </c>
      <c r="CJ89" s="147" t="str">
        <f t="shared" si="544"/>
        <v xml:space="preserve"> </v>
      </c>
      <c r="CK89" s="147" t="str">
        <f t="shared" si="544"/>
        <v xml:space="preserve"> </v>
      </c>
      <c r="CL89" s="147" t="str">
        <f t="shared" si="544"/>
        <v xml:space="preserve"> </v>
      </c>
      <c r="CM89" s="149" t="str">
        <f t="shared" si="544"/>
        <v xml:space="preserve"> </v>
      </c>
      <c r="CN89" s="147" t="str">
        <f t="shared" si="544"/>
        <v xml:space="preserve"> </v>
      </c>
      <c r="CO89" s="147" t="str">
        <f t="shared" si="544"/>
        <v xml:space="preserve"> </v>
      </c>
      <c r="CP89" s="147" t="str">
        <f t="shared" si="544"/>
        <v xml:space="preserve"> </v>
      </c>
      <c r="CQ89" s="147" t="str">
        <f t="shared" si="544"/>
        <v xml:space="preserve"> </v>
      </c>
      <c r="CR89" s="149" t="str">
        <f t="shared" si="544"/>
        <v xml:space="preserve"> </v>
      </c>
      <c r="CS89" s="147" t="str">
        <f t="shared" si="544"/>
        <v xml:space="preserve"> </v>
      </c>
      <c r="CT89" s="147" t="str">
        <f t="shared" si="544"/>
        <v xml:space="preserve"> </v>
      </c>
      <c r="CU89" s="147" t="str">
        <f t="shared" si="544"/>
        <v xml:space="preserve"> </v>
      </c>
      <c r="CV89" s="147" t="str">
        <f t="shared" si="544"/>
        <v xml:space="preserve"> </v>
      </c>
      <c r="CW89" s="149" t="str">
        <f t="shared" si="544"/>
        <v xml:space="preserve"> </v>
      </c>
      <c r="CX89" s="147" t="str">
        <f t="shared" si="544"/>
        <v xml:space="preserve"> </v>
      </c>
      <c r="CY89" s="147" t="str">
        <f t="shared" si="544"/>
        <v xml:space="preserve"> </v>
      </c>
      <c r="CZ89" s="147" t="str">
        <f t="shared" si="544"/>
        <v xml:space="preserve"> </v>
      </c>
      <c r="DA89" s="147" t="str">
        <f t="shared" si="544"/>
        <v xml:space="preserve"> </v>
      </c>
      <c r="DB89" s="149" t="str">
        <f t="shared" si="544"/>
        <v xml:space="preserve"> </v>
      </c>
      <c r="DC89" s="147" t="str">
        <f t="shared" si="544"/>
        <v xml:space="preserve"> </v>
      </c>
      <c r="DD89" s="147" t="str">
        <f t="shared" si="544"/>
        <v xml:space="preserve"> </v>
      </c>
      <c r="DE89" s="147" t="str">
        <f t="shared" si="544"/>
        <v xml:space="preserve"> </v>
      </c>
      <c r="DF89" s="147" t="str">
        <f t="shared" si="544"/>
        <v xml:space="preserve"> </v>
      </c>
      <c r="DG89" s="149" t="str">
        <f t="shared" ref="DG89:EL89" si="545">IF(DG86&lt;&gt;0,ROUND(DG87*100/DG86,1)," ")</f>
        <v xml:space="preserve"> </v>
      </c>
      <c r="DH89" s="147" t="str">
        <f t="shared" si="545"/>
        <v xml:space="preserve"> </v>
      </c>
      <c r="DI89" s="147" t="str">
        <f t="shared" si="545"/>
        <v xml:space="preserve"> </v>
      </c>
      <c r="DJ89" s="147" t="str">
        <f t="shared" si="545"/>
        <v xml:space="preserve"> </v>
      </c>
      <c r="DK89" s="147" t="str">
        <f t="shared" si="545"/>
        <v xml:space="preserve"> </v>
      </c>
      <c r="DL89" s="149" t="str">
        <f t="shared" si="545"/>
        <v xml:space="preserve"> </v>
      </c>
      <c r="DM89" s="147" t="str">
        <f t="shared" si="545"/>
        <v xml:space="preserve"> </v>
      </c>
      <c r="DN89" s="147" t="str">
        <f t="shared" si="545"/>
        <v xml:space="preserve"> </v>
      </c>
      <c r="DO89" s="147" t="str">
        <f t="shared" si="545"/>
        <v xml:space="preserve"> </v>
      </c>
      <c r="DP89" s="147" t="str">
        <f t="shared" si="545"/>
        <v xml:space="preserve"> </v>
      </c>
      <c r="DQ89" s="149" t="str">
        <f t="shared" si="545"/>
        <v xml:space="preserve"> </v>
      </c>
      <c r="DR89" s="147" t="str">
        <f t="shared" si="545"/>
        <v xml:space="preserve"> </v>
      </c>
      <c r="DS89" s="147" t="str">
        <f t="shared" si="545"/>
        <v xml:space="preserve"> </v>
      </c>
      <c r="DT89" s="147" t="str">
        <f t="shared" si="545"/>
        <v xml:space="preserve"> </v>
      </c>
      <c r="DU89" s="147" t="str">
        <f t="shared" si="545"/>
        <v xml:space="preserve"> </v>
      </c>
      <c r="DV89" s="149" t="str">
        <f t="shared" si="545"/>
        <v xml:space="preserve"> </v>
      </c>
      <c r="DW89" s="147" t="str">
        <f t="shared" si="545"/>
        <v xml:space="preserve"> </v>
      </c>
      <c r="DX89" s="147" t="str">
        <f t="shared" si="545"/>
        <v xml:space="preserve"> </v>
      </c>
      <c r="DY89" s="147" t="str">
        <f t="shared" si="545"/>
        <v xml:space="preserve"> </v>
      </c>
      <c r="DZ89" s="147" t="str">
        <f t="shared" si="545"/>
        <v xml:space="preserve"> </v>
      </c>
      <c r="EA89" s="149" t="str">
        <f t="shared" si="545"/>
        <v xml:space="preserve"> </v>
      </c>
      <c r="EB89" s="147" t="str">
        <f t="shared" si="545"/>
        <v xml:space="preserve"> </v>
      </c>
      <c r="EC89" s="147" t="str">
        <f t="shared" si="545"/>
        <v xml:space="preserve"> </v>
      </c>
      <c r="ED89" s="147" t="str">
        <f t="shared" si="545"/>
        <v xml:space="preserve"> </v>
      </c>
      <c r="EE89" s="147" t="str">
        <f t="shared" si="545"/>
        <v xml:space="preserve"> </v>
      </c>
      <c r="EF89" s="149" t="str">
        <f t="shared" si="545"/>
        <v xml:space="preserve"> </v>
      </c>
      <c r="EG89" s="147" t="str">
        <f t="shared" si="545"/>
        <v xml:space="preserve"> </v>
      </c>
      <c r="EH89" s="147" t="str">
        <f t="shared" si="545"/>
        <v xml:space="preserve"> </v>
      </c>
      <c r="EI89" s="147" t="str">
        <f t="shared" si="545"/>
        <v xml:space="preserve"> </v>
      </c>
      <c r="EJ89" s="147" t="str">
        <f t="shared" si="545"/>
        <v xml:space="preserve"> </v>
      </c>
      <c r="EK89" s="149" t="str">
        <f t="shared" si="545"/>
        <v xml:space="preserve"> </v>
      </c>
      <c r="EL89" s="147" t="str">
        <f t="shared" si="545"/>
        <v xml:space="preserve"> </v>
      </c>
      <c r="EM89" s="147" t="str">
        <f t="shared" ref="EM89:FR89" si="546">IF(EM86&lt;&gt;0,ROUND(EM87*100/EM86,1)," ")</f>
        <v xml:space="preserve"> </v>
      </c>
      <c r="EN89" s="147" t="str">
        <f t="shared" si="546"/>
        <v xml:space="preserve"> </v>
      </c>
      <c r="EO89" s="147" t="str">
        <f t="shared" si="546"/>
        <v xml:space="preserve"> </v>
      </c>
      <c r="EP89" s="149" t="str">
        <f t="shared" si="546"/>
        <v xml:space="preserve"> </v>
      </c>
      <c r="EQ89" s="147" t="str">
        <f t="shared" si="546"/>
        <v xml:space="preserve"> </v>
      </c>
      <c r="ER89" s="147" t="str">
        <f t="shared" si="546"/>
        <v xml:space="preserve"> </v>
      </c>
      <c r="ES89" s="147" t="str">
        <f t="shared" si="546"/>
        <v xml:space="preserve"> </v>
      </c>
      <c r="ET89" s="147" t="str">
        <f t="shared" si="546"/>
        <v xml:space="preserve"> </v>
      </c>
      <c r="EU89" s="149" t="str">
        <f t="shared" si="546"/>
        <v xml:space="preserve"> </v>
      </c>
      <c r="EV89" s="147" t="str">
        <f t="shared" si="546"/>
        <v xml:space="preserve"> </v>
      </c>
      <c r="EW89" s="147" t="str">
        <f t="shared" si="546"/>
        <v xml:space="preserve"> </v>
      </c>
      <c r="EX89" s="147" t="str">
        <f t="shared" si="546"/>
        <v xml:space="preserve"> </v>
      </c>
      <c r="EY89" s="147" t="str">
        <f t="shared" si="546"/>
        <v xml:space="preserve"> </v>
      </c>
      <c r="EZ89" s="149" t="str">
        <f t="shared" si="546"/>
        <v xml:space="preserve"> </v>
      </c>
      <c r="FA89" s="147" t="str">
        <f t="shared" si="546"/>
        <v xml:space="preserve"> </v>
      </c>
      <c r="FB89" s="147" t="str">
        <f t="shared" si="546"/>
        <v xml:space="preserve"> </v>
      </c>
      <c r="FC89" s="147" t="str">
        <f t="shared" si="546"/>
        <v xml:space="preserve"> </v>
      </c>
      <c r="FD89" s="147" t="str">
        <f t="shared" si="546"/>
        <v xml:space="preserve"> </v>
      </c>
      <c r="FE89" s="149" t="str">
        <f t="shared" si="546"/>
        <v xml:space="preserve"> </v>
      </c>
      <c r="FF89" s="147" t="str">
        <f t="shared" si="546"/>
        <v xml:space="preserve"> </v>
      </c>
      <c r="FG89" s="147" t="str">
        <f t="shared" si="546"/>
        <v xml:space="preserve"> </v>
      </c>
      <c r="FH89" s="147" t="str">
        <f t="shared" si="546"/>
        <v xml:space="preserve"> </v>
      </c>
      <c r="FI89" s="147" t="str">
        <f t="shared" si="546"/>
        <v xml:space="preserve"> </v>
      </c>
      <c r="FJ89" s="149" t="str">
        <f t="shared" si="546"/>
        <v xml:space="preserve"> </v>
      </c>
      <c r="FK89" s="147" t="str">
        <f t="shared" si="546"/>
        <v xml:space="preserve"> </v>
      </c>
      <c r="FL89" s="147" t="str">
        <f t="shared" si="546"/>
        <v xml:space="preserve"> </v>
      </c>
      <c r="FM89" s="147" t="str">
        <f t="shared" si="546"/>
        <v xml:space="preserve"> </v>
      </c>
      <c r="FN89" s="147" t="str">
        <f t="shared" si="546"/>
        <v xml:space="preserve"> </v>
      </c>
      <c r="FO89" s="149" t="str">
        <f t="shared" si="546"/>
        <v xml:space="preserve"> </v>
      </c>
      <c r="FP89" s="147" t="str">
        <f t="shared" si="546"/>
        <v xml:space="preserve"> </v>
      </c>
      <c r="FQ89" s="147" t="str">
        <f t="shared" si="546"/>
        <v xml:space="preserve"> </v>
      </c>
      <c r="FR89" s="147" t="str">
        <f t="shared" si="546"/>
        <v xml:space="preserve"> </v>
      </c>
      <c r="FS89" s="147" t="str">
        <f t="shared" ref="FS89:HC89" si="547">IF(FS86&lt;&gt;0,ROUND(FS87*100/FS86,1)," ")</f>
        <v xml:space="preserve"> </v>
      </c>
      <c r="FT89" s="149" t="str">
        <f t="shared" si="547"/>
        <v xml:space="preserve"> </v>
      </c>
      <c r="FU89" s="147" t="str">
        <f t="shared" si="547"/>
        <v xml:space="preserve"> </v>
      </c>
      <c r="FV89" s="147" t="str">
        <f t="shared" si="547"/>
        <v xml:space="preserve"> </v>
      </c>
      <c r="FW89" s="147" t="str">
        <f t="shared" si="547"/>
        <v xml:space="preserve"> </v>
      </c>
      <c r="FX89" s="147" t="str">
        <f t="shared" si="547"/>
        <v xml:space="preserve"> </v>
      </c>
      <c r="FY89" s="149" t="str">
        <f t="shared" si="547"/>
        <v xml:space="preserve"> </v>
      </c>
      <c r="FZ89" s="147" t="str">
        <f t="shared" si="547"/>
        <v xml:space="preserve"> </v>
      </c>
      <c r="GA89" s="147" t="str">
        <f t="shared" si="547"/>
        <v xml:space="preserve"> </v>
      </c>
      <c r="GB89" s="147" t="str">
        <f t="shared" si="547"/>
        <v xml:space="preserve"> </v>
      </c>
      <c r="GC89" s="147" t="str">
        <f t="shared" si="547"/>
        <v xml:space="preserve"> </v>
      </c>
      <c r="GD89" s="149" t="str">
        <f t="shared" si="547"/>
        <v xml:space="preserve"> </v>
      </c>
      <c r="GE89" s="147" t="str">
        <f t="shared" si="547"/>
        <v xml:space="preserve"> </v>
      </c>
      <c r="GF89" s="147" t="str">
        <f t="shared" si="547"/>
        <v xml:space="preserve"> </v>
      </c>
      <c r="GG89" s="147" t="str">
        <f t="shared" si="547"/>
        <v xml:space="preserve"> </v>
      </c>
      <c r="GH89" s="147" t="str">
        <f t="shared" si="547"/>
        <v xml:space="preserve"> </v>
      </c>
      <c r="GI89" s="149" t="str">
        <f t="shared" si="547"/>
        <v xml:space="preserve"> </v>
      </c>
      <c r="GJ89" s="147" t="str">
        <f t="shared" si="547"/>
        <v xml:space="preserve"> </v>
      </c>
      <c r="GK89" s="147" t="str">
        <f t="shared" si="547"/>
        <v xml:space="preserve"> </v>
      </c>
      <c r="GL89" s="147" t="str">
        <f t="shared" si="547"/>
        <v xml:space="preserve"> </v>
      </c>
      <c r="GM89" s="147" t="str">
        <f t="shared" si="547"/>
        <v xml:space="preserve"> </v>
      </c>
      <c r="GN89" s="149" t="str">
        <f t="shared" si="547"/>
        <v xml:space="preserve"> </v>
      </c>
      <c r="GO89" s="147" t="str">
        <f t="shared" si="547"/>
        <v xml:space="preserve"> </v>
      </c>
      <c r="GP89" s="147" t="str">
        <f t="shared" si="547"/>
        <v xml:space="preserve"> </v>
      </c>
      <c r="GQ89" s="147" t="str">
        <f t="shared" si="547"/>
        <v xml:space="preserve"> </v>
      </c>
      <c r="GR89" s="147" t="str">
        <f t="shared" si="547"/>
        <v xml:space="preserve"> </v>
      </c>
      <c r="GS89" s="149" t="str">
        <f t="shared" si="547"/>
        <v xml:space="preserve"> </v>
      </c>
      <c r="GT89" s="147" t="str">
        <f t="shared" si="547"/>
        <v xml:space="preserve"> </v>
      </c>
      <c r="GU89" s="147" t="str">
        <f t="shared" si="547"/>
        <v xml:space="preserve"> </v>
      </c>
      <c r="GV89" s="147" t="str">
        <f t="shared" si="547"/>
        <v xml:space="preserve"> </v>
      </c>
      <c r="GW89" s="147" t="str">
        <f t="shared" si="547"/>
        <v xml:space="preserve"> </v>
      </c>
      <c r="GX89" s="149" t="str">
        <f t="shared" si="547"/>
        <v xml:space="preserve"> </v>
      </c>
      <c r="GY89" s="147" t="str">
        <f t="shared" si="547"/>
        <v xml:space="preserve"> </v>
      </c>
      <c r="GZ89" s="147" t="str">
        <f t="shared" si="547"/>
        <v xml:space="preserve"> </v>
      </c>
      <c r="HA89" s="147" t="str">
        <f t="shared" si="547"/>
        <v xml:space="preserve"> </v>
      </c>
      <c r="HB89" s="147" t="str">
        <f t="shared" si="547"/>
        <v xml:space="preserve"> </v>
      </c>
      <c r="HC89" s="149" t="str">
        <f t="shared" si="547"/>
        <v xml:space="preserve"> </v>
      </c>
    </row>
    <row r="90" spans="1:211" s="35" customFormat="1" ht="15" customHeight="1">
      <c r="A90" s="58" t="s">
        <v>149</v>
      </c>
      <c r="B90" s="184">
        <f t="shared" ref="B90:E91" si="548">G90+AP90</f>
        <v>0</v>
      </c>
      <c r="C90" s="184">
        <f t="shared" si="548"/>
        <v>41173</v>
      </c>
      <c r="D90" s="184">
        <f t="shared" si="548"/>
        <v>0</v>
      </c>
      <c r="E90" s="184">
        <f t="shared" si="548"/>
        <v>0</v>
      </c>
      <c r="F90" s="181">
        <f>B90+C90+D90+E90</f>
        <v>41173</v>
      </c>
      <c r="G90" s="184">
        <f t="shared" ref="G90:J91" si="549">L90+Q90+V90+AA90+AF90+AK90</f>
        <v>0</v>
      </c>
      <c r="H90" s="184">
        <f t="shared" si="549"/>
        <v>41173</v>
      </c>
      <c r="I90" s="184">
        <f t="shared" si="549"/>
        <v>0</v>
      </c>
      <c r="J90" s="184">
        <f t="shared" si="549"/>
        <v>0</v>
      </c>
      <c r="K90" s="181">
        <f>G90+H90+I90+J90</f>
        <v>41173</v>
      </c>
      <c r="L90" s="217"/>
      <c r="M90" s="217">
        <v>7582</v>
      </c>
      <c r="N90" s="217"/>
      <c r="O90" s="217"/>
      <c r="P90" s="182">
        <f>L90+M90+N90+O90</f>
        <v>7582</v>
      </c>
      <c r="Q90" s="217"/>
      <c r="R90" s="217">
        <v>9000</v>
      </c>
      <c r="S90" s="217"/>
      <c r="T90" s="217"/>
      <c r="U90" s="182">
        <f>Q90+R90+S90+T90</f>
        <v>9000</v>
      </c>
      <c r="V90" s="217"/>
      <c r="W90" s="217">
        <v>9874</v>
      </c>
      <c r="X90" s="217"/>
      <c r="Y90" s="217"/>
      <c r="Z90" s="182">
        <f>V90+W90+X90+Y90</f>
        <v>9874</v>
      </c>
      <c r="AA90" s="217"/>
      <c r="AB90" s="217">
        <v>5550</v>
      </c>
      <c r="AC90" s="217"/>
      <c r="AD90" s="217"/>
      <c r="AE90" s="182">
        <f>AA90+AB90+AC90+AD90</f>
        <v>5550</v>
      </c>
      <c r="AF90" s="217"/>
      <c r="AG90" s="217">
        <v>6300</v>
      </c>
      <c r="AH90" s="217"/>
      <c r="AI90" s="217"/>
      <c r="AJ90" s="182">
        <f>AF90+AG90+AH90+AI90</f>
        <v>6300</v>
      </c>
      <c r="AK90" s="217"/>
      <c r="AL90" s="217">
        <v>2867</v>
      </c>
      <c r="AM90" s="217"/>
      <c r="AN90" s="217"/>
      <c r="AO90" s="182">
        <f>AK90+AL90+AM90+AN90</f>
        <v>2867</v>
      </c>
      <c r="AP90" s="184">
        <f t="shared" ref="AP90:AS91" si="550">AU90+AZ90+BE90+BJ90+BO90+BT90+BY90+CD90+CI90+CN90+CS90+CX90+DC90+DH90+DM90+DR90+DW90+EB90+EG90+EL90+EQ90+EV90+FA90+FF90+FK90+FP90+FU90+FZ90+GE90+GJ90+GO90+GT90+GY90</f>
        <v>0</v>
      </c>
      <c r="AQ90" s="184">
        <f t="shared" si="550"/>
        <v>0</v>
      </c>
      <c r="AR90" s="184">
        <f t="shared" si="550"/>
        <v>0</v>
      </c>
      <c r="AS90" s="184">
        <f t="shared" si="550"/>
        <v>0</v>
      </c>
      <c r="AT90" s="181">
        <f>AP90+AQ90+AR90+AS90</f>
        <v>0</v>
      </c>
      <c r="AU90" s="217"/>
      <c r="AV90" s="217"/>
      <c r="AW90" s="217"/>
      <c r="AX90" s="217"/>
      <c r="AY90" s="182">
        <f>AU90+AV90+AW90+AX90</f>
        <v>0</v>
      </c>
      <c r="AZ90" s="217"/>
      <c r="BA90" s="217"/>
      <c r="BB90" s="217"/>
      <c r="BC90" s="217"/>
      <c r="BD90" s="182">
        <f>AZ90+BA90+BB90+BC90</f>
        <v>0</v>
      </c>
      <c r="BE90" s="217"/>
      <c r="BF90" s="217"/>
      <c r="BG90" s="217"/>
      <c r="BH90" s="217"/>
      <c r="BI90" s="182">
        <f>BE90+BF90+BG90+BH90</f>
        <v>0</v>
      </c>
      <c r="BJ90" s="217"/>
      <c r="BK90" s="217"/>
      <c r="BL90" s="217"/>
      <c r="BM90" s="217"/>
      <c r="BN90" s="182">
        <f>BJ90+BK90+BL90+BM90</f>
        <v>0</v>
      </c>
      <c r="BO90" s="217"/>
      <c r="BP90" s="217"/>
      <c r="BQ90" s="217"/>
      <c r="BR90" s="217"/>
      <c r="BS90" s="182">
        <f>BO90+BP90+BQ90+BR90</f>
        <v>0</v>
      </c>
      <c r="BT90" s="217"/>
      <c r="BU90" s="217"/>
      <c r="BV90" s="217"/>
      <c r="BW90" s="217"/>
      <c r="BX90" s="182">
        <f>BT90+BU90+BV90+BW90</f>
        <v>0</v>
      </c>
      <c r="BY90" s="217"/>
      <c r="BZ90" s="217"/>
      <c r="CA90" s="217"/>
      <c r="CB90" s="217"/>
      <c r="CC90" s="182">
        <f>BY90+BZ90+CA90+CB90</f>
        <v>0</v>
      </c>
      <c r="CD90" s="217"/>
      <c r="CE90" s="217"/>
      <c r="CF90" s="217"/>
      <c r="CG90" s="217"/>
      <c r="CH90" s="182">
        <f>CD90+CE90+CF90+CG90</f>
        <v>0</v>
      </c>
      <c r="CI90" s="217"/>
      <c r="CJ90" s="217"/>
      <c r="CK90" s="217"/>
      <c r="CL90" s="217"/>
      <c r="CM90" s="182">
        <f>CI90+CJ90+CK90+CL90</f>
        <v>0</v>
      </c>
      <c r="CN90" s="217"/>
      <c r="CO90" s="217"/>
      <c r="CP90" s="217"/>
      <c r="CQ90" s="217"/>
      <c r="CR90" s="182">
        <f>CN90+CO90+CP90+CQ90</f>
        <v>0</v>
      </c>
      <c r="CS90" s="217"/>
      <c r="CT90" s="217"/>
      <c r="CU90" s="217"/>
      <c r="CV90" s="217"/>
      <c r="CW90" s="182">
        <f>CS90+CT90+CU90+CV90</f>
        <v>0</v>
      </c>
      <c r="CX90" s="217"/>
      <c r="CY90" s="217"/>
      <c r="CZ90" s="217"/>
      <c r="DA90" s="217"/>
      <c r="DB90" s="182">
        <f>CX90+CY90+CZ90+DA90</f>
        <v>0</v>
      </c>
      <c r="DC90" s="217"/>
      <c r="DD90" s="217"/>
      <c r="DE90" s="217"/>
      <c r="DF90" s="217"/>
      <c r="DG90" s="182">
        <f>DC90+DD90+DE90+DF90</f>
        <v>0</v>
      </c>
      <c r="DH90" s="217"/>
      <c r="DI90" s="217"/>
      <c r="DJ90" s="217"/>
      <c r="DK90" s="217"/>
      <c r="DL90" s="182">
        <f>DH90+DI90+DJ90+DK90</f>
        <v>0</v>
      </c>
      <c r="DM90" s="217"/>
      <c r="DN90" s="217"/>
      <c r="DO90" s="217"/>
      <c r="DP90" s="217"/>
      <c r="DQ90" s="182">
        <f>DM90+DN90+DO90+DP90</f>
        <v>0</v>
      </c>
      <c r="DR90" s="217"/>
      <c r="DS90" s="217"/>
      <c r="DT90" s="217"/>
      <c r="DU90" s="217"/>
      <c r="DV90" s="182">
        <f>DR90+DS90+DT90+DU90</f>
        <v>0</v>
      </c>
      <c r="DW90" s="217"/>
      <c r="DX90" s="217"/>
      <c r="DY90" s="217"/>
      <c r="DZ90" s="217"/>
      <c r="EA90" s="182">
        <f>DW90+DX90+DY90+DZ90</f>
        <v>0</v>
      </c>
      <c r="EB90" s="217"/>
      <c r="EC90" s="217"/>
      <c r="ED90" s="217"/>
      <c r="EE90" s="217"/>
      <c r="EF90" s="182">
        <f>EB90+EC90+ED90+EE90</f>
        <v>0</v>
      </c>
      <c r="EG90" s="217"/>
      <c r="EH90" s="217"/>
      <c r="EI90" s="217"/>
      <c r="EJ90" s="217"/>
      <c r="EK90" s="182">
        <f>EG90+EH90+EI90+EJ90</f>
        <v>0</v>
      </c>
      <c r="EL90" s="217"/>
      <c r="EM90" s="217"/>
      <c r="EN90" s="217"/>
      <c r="EO90" s="217"/>
      <c r="EP90" s="182">
        <f>EL90+EM90+EN90+EO90</f>
        <v>0</v>
      </c>
      <c r="EQ90" s="217"/>
      <c r="ER90" s="217"/>
      <c r="ES90" s="217"/>
      <c r="ET90" s="217"/>
      <c r="EU90" s="182">
        <f>EQ90+ER90+ES90+ET90</f>
        <v>0</v>
      </c>
      <c r="EV90" s="217"/>
      <c r="EW90" s="217"/>
      <c r="EX90" s="217"/>
      <c r="EY90" s="217"/>
      <c r="EZ90" s="182">
        <f>EV90+EW90+EX90+EY90</f>
        <v>0</v>
      </c>
      <c r="FA90" s="217"/>
      <c r="FB90" s="217"/>
      <c r="FC90" s="217"/>
      <c r="FD90" s="217"/>
      <c r="FE90" s="182">
        <f>FA90+FB90+FC90+FD90</f>
        <v>0</v>
      </c>
      <c r="FF90" s="217"/>
      <c r="FG90" s="217"/>
      <c r="FH90" s="217"/>
      <c r="FI90" s="217"/>
      <c r="FJ90" s="182">
        <f>FF90+FG90+FH90+FI90</f>
        <v>0</v>
      </c>
      <c r="FK90" s="217"/>
      <c r="FL90" s="217"/>
      <c r="FM90" s="217"/>
      <c r="FN90" s="217"/>
      <c r="FO90" s="182">
        <f>FK90+FL90+FM90+FN90</f>
        <v>0</v>
      </c>
      <c r="FP90" s="217"/>
      <c r="FQ90" s="217"/>
      <c r="FR90" s="217"/>
      <c r="FS90" s="217"/>
      <c r="FT90" s="182">
        <f>FP90+FQ90+FR90+FS90</f>
        <v>0</v>
      </c>
      <c r="FU90" s="217"/>
      <c r="FV90" s="217"/>
      <c r="FW90" s="217"/>
      <c r="FX90" s="217"/>
      <c r="FY90" s="182">
        <f>FU90+FV90+FW90+FX90</f>
        <v>0</v>
      </c>
      <c r="FZ90" s="217"/>
      <c r="GA90" s="217"/>
      <c r="GB90" s="217"/>
      <c r="GC90" s="217"/>
      <c r="GD90" s="182">
        <f>FZ90+GA90+GB90+GC90</f>
        <v>0</v>
      </c>
      <c r="GE90" s="217"/>
      <c r="GF90" s="217"/>
      <c r="GG90" s="217"/>
      <c r="GH90" s="217"/>
      <c r="GI90" s="182">
        <f>GE90+GF90+GG90+GH90</f>
        <v>0</v>
      </c>
      <c r="GJ90" s="217"/>
      <c r="GK90" s="217"/>
      <c r="GL90" s="217"/>
      <c r="GM90" s="217"/>
      <c r="GN90" s="182">
        <f>GJ90+GK90+GL90+GM90</f>
        <v>0</v>
      </c>
      <c r="GO90" s="217"/>
      <c r="GP90" s="217"/>
      <c r="GQ90" s="217"/>
      <c r="GR90" s="217"/>
      <c r="GS90" s="182">
        <f>GO90+GP90+GQ90+GR90</f>
        <v>0</v>
      </c>
      <c r="GT90" s="217"/>
      <c r="GU90" s="217"/>
      <c r="GV90" s="217"/>
      <c r="GW90" s="217"/>
      <c r="GX90" s="182">
        <f>GT90+GU90+GV90+GW90</f>
        <v>0</v>
      </c>
      <c r="GY90" s="217"/>
      <c r="GZ90" s="217"/>
      <c r="HA90" s="217"/>
      <c r="HB90" s="217"/>
      <c r="HC90" s="182">
        <f>GY90+GZ90+HA90+HB90</f>
        <v>0</v>
      </c>
    </row>
    <row r="91" spans="1:211" s="35" customFormat="1" ht="15" customHeight="1">
      <c r="A91" s="64" t="s">
        <v>110</v>
      </c>
      <c r="B91" s="183">
        <f t="shared" si="548"/>
        <v>0</v>
      </c>
      <c r="C91" s="183" t="e">
        <f t="shared" si="548"/>
        <v>#REF!</v>
      </c>
      <c r="D91" s="183">
        <f t="shared" si="548"/>
        <v>0</v>
      </c>
      <c r="E91" s="183">
        <f t="shared" si="548"/>
        <v>0</v>
      </c>
      <c r="F91" s="162" t="e">
        <f>B91+C91+D91+E91</f>
        <v>#REF!</v>
      </c>
      <c r="G91" s="183">
        <f t="shared" si="549"/>
        <v>0</v>
      </c>
      <c r="H91" s="183" t="e">
        <f t="shared" si="549"/>
        <v>#REF!</v>
      </c>
      <c r="I91" s="183">
        <f t="shared" si="549"/>
        <v>0</v>
      </c>
      <c r="J91" s="183">
        <f t="shared" si="549"/>
        <v>0</v>
      </c>
      <c r="K91" s="162" t="e">
        <f>G91+H91+I91+J91</f>
        <v>#REF!</v>
      </c>
      <c r="L91" s="215"/>
      <c r="M91" s="161" t="e">
        <f>P91-L91-N91-O91</f>
        <v>#REF!</v>
      </c>
      <c r="N91" s="215"/>
      <c r="O91" s="215"/>
      <c r="P91" s="163" t="e">
        <f>#REF!</f>
        <v>#REF!</v>
      </c>
      <c r="Q91" s="215"/>
      <c r="R91" s="161" t="e">
        <f>U91-Q91-S91-T91</f>
        <v>#REF!</v>
      </c>
      <c r="S91" s="215"/>
      <c r="T91" s="215"/>
      <c r="U91" s="163" t="e">
        <f>#REF!</f>
        <v>#REF!</v>
      </c>
      <c r="V91" s="215"/>
      <c r="W91" s="161" t="e">
        <f>Z91-V91-X91-Y91</f>
        <v>#REF!</v>
      </c>
      <c r="X91" s="215"/>
      <c r="Y91" s="215"/>
      <c r="Z91" s="163" t="e">
        <f>#REF!</f>
        <v>#REF!</v>
      </c>
      <c r="AA91" s="215"/>
      <c r="AB91" s="161" t="e">
        <f>AE91-AA91-AC91-AD91</f>
        <v>#REF!</v>
      </c>
      <c r="AC91" s="215"/>
      <c r="AD91" s="215"/>
      <c r="AE91" s="163" t="e">
        <f>#REF!</f>
        <v>#REF!</v>
      </c>
      <c r="AF91" s="215"/>
      <c r="AG91" s="161" t="e">
        <f>AJ91-AF91-AH91-AI91</f>
        <v>#REF!</v>
      </c>
      <c r="AH91" s="215"/>
      <c r="AI91" s="215"/>
      <c r="AJ91" s="163" t="e">
        <f>#REF!</f>
        <v>#REF!</v>
      </c>
      <c r="AK91" s="215"/>
      <c r="AL91" s="161" t="e">
        <f>AO91-AK91-AM91-AN91</f>
        <v>#REF!</v>
      </c>
      <c r="AM91" s="215"/>
      <c r="AN91" s="215"/>
      <c r="AO91" s="163" t="e">
        <f>#REF!</f>
        <v>#REF!</v>
      </c>
      <c r="AP91" s="183">
        <f t="shared" si="550"/>
        <v>0</v>
      </c>
      <c r="AQ91" s="183">
        <f t="shared" si="550"/>
        <v>0</v>
      </c>
      <c r="AR91" s="183">
        <f t="shared" si="550"/>
        <v>0</v>
      </c>
      <c r="AS91" s="183">
        <f t="shared" si="550"/>
        <v>0</v>
      </c>
      <c r="AT91" s="162">
        <f>AP91+AQ91+AR91+AS91</f>
        <v>0</v>
      </c>
      <c r="AU91" s="215"/>
      <c r="AV91" s="161">
        <f>AY91-AU91-AW91-AX91</f>
        <v>0</v>
      </c>
      <c r="AW91" s="215"/>
      <c r="AX91" s="215"/>
      <c r="AY91" s="163"/>
      <c r="AZ91" s="215"/>
      <c r="BA91" s="161">
        <f>BD91-AZ91-BB91-BC91</f>
        <v>0</v>
      </c>
      <c r="BB91" s="215"/>
      <c r="BC91" s="215"/>
      <c r="BD91" s="163"/>
      <c r="BE91" s="215"/>
      <c r="BF91" s="161">
        <f>BI91-BE91-BG91-BH91</f>
        <v>0</v>
      </c>
      <c r="BG91" s="215"/>
      <c r="BH91" s="215"/>
      <c r="BI91" s="163"/>
      <c r="BJ91" s="215"/>
      <c r="BK91" s="161">
        <f>BN91-BJ91-BL91-BM91</f>
        <v>0</v>
      </c>
      <c r="BL91" s="215"/>
      <c r="BM91" s="215"/>
      <c r="BN91" s="163"/>
      <c r="BO91" s="215"/>
      <c r="BP91" s="161">
        <f>BS91-BO91-BQ91-BR91</f>
        <v>0</v>
      </c>
      <c r="BQ91" s="215"/>
      <c r="BR91" s="215"/>
      <c r="BS91" s="163"/>
      <c r="BT91" s="215"/>
      <c r="BU91" s="161">
        <f>BX91-BT91-BV91-BW91</f>
        <v>0</v>
      </c>
      <c r="BV91" s="215"/>
      <c r="BW91" s="215"/>
      <c r="BX91" s="163"/>
      <c r="BY91" s="215"/>
      <c r="BZ91" s="161">
        <f>CC91-BY91-CA91-CB91</f>
        <v>0</v>
      </c>
      <c r="CA91" s="215"/>
      <c r="CB91" s="215"/>
      <c r="CC91" s="163"/>
      <c r="CD91" s="215"/>
      <c r="CE91" s="161">
        <f>CH91-CD91-CF91-CG91</f>
        <v>0</v>
      </c>
      <c r="CF91" s="215"/>
      <c r="CG91" s="215"/>
      <c r="CH91" s="163"/>
      <c r="CI91" s="215"/>
      <c r="CJ91" s="161">
        <f>CM91-CI91-CK91-CL91</f>
        <v>0</v>
      </c>
      <c r="CK91" s="215"/>
      <c r="CL91" s="215"/>
      <c r="CM91" s="163"/>
      <c r="CN91" s="215"/>
      <c r="CO91" s="161">
        <f>CR91-CN91-CP91-CQ91</f>
        <v>0</v>
      </c>
      <c r="CP91" s="215"/>
      <c r="CQ91" s="215"/>
      <c r="CR91" s="163"/>
      <c r="CS91" s="215"/>
      <c r="CT91" s="161">
        <f>CW91-CS91-CU91-CV91</f>
        <v>0</v>
      </c>
      <c r="CU91" s="215"/>
      <c r="CV91" s="215"/>
      <c r="CW91" s="163"/>
      <c r="CX91" s="215"/>
      <c r="CY91" s="161">
        <f>DB91-CX91-CZ91-DA91</f>
        <v>0</v>
      </c>
      <c r="CZ91" s="215"/>
      <c r="DA91" s="215"/>
      <c r="DB91" s="163"/>
      <c r="DC91" s="215"/>
      <c r="DD91" s="161">
        <f>DG91-DC91-DE91-DF91</f>
        <v>0</v>
      </c>
      <c r="DE91" s="215"/>
      <c r="DF91" s="215"/>
      <c r="DG91" s="163"/>
      <c r="DH91" s="215"/>
      <c r="DI91" s="161">
        <f>DL91-DH91-DJ91-DK91</f>
        <v>0</v>
      </c>
      <c r="DJ91" s="215"/>
      <c r="DK91" s="215"/>
      <c r="DL91" s="163"/>
      <c r="DM91" s="215"/>
      <c r="DN91" s="161">
        <f>DQ91-DM91-DO91-DP91</f>
        <v>0</v>
      </c>
      <c r="DO91" s="215"/>
      <c r="DP91" s="215"/>
      <c r="DQ91" s="163"/>
      <c r="DR91" s="215"/>
      <c r="DS91" s="161">
        <f>DV91-DR91-DT91-DU91</f>
        <v>0</v>
      </c>
      <c r="DT91" s="215"/>
      <c r="DU91" s="215"/>
      <c r="DV91" s="163"/>
      <c r="DW91" s="215"/>
      <c r="DX91" s="161">
        <f>EA91-DW91-DY91-DZ91</f>
        <v>0</v>
      </c>
      <c r="DY91" s="215"/>
      <c r="DZ91" s="215"/>
      <c r="EA91" s="163"/>
      <c r="EB91" s="215"/>
      <c r="EC91" s="161">
        <f>EF91-EB91-ED91-EE91</f>
        <v>0</v>
      </c>
      <c r="ED91" s="215"/>
      <c r="EE91" s="215"/>
      <c r="EF91" s="163"/>
      <c r="EG91" s="215"/>
      <c r="EH91" s="161">
        <f>EK91-EG91-EI91-EJ91</f>
        <v>0</v>
      </c>
      <c r="EI91" s="215"/>
      <c r="EJ91" s="215"/>
      <c r="EK91" s="163"/>
      <c r="EL91" s="215"/>
      <c r="EM91" s="161">
        <f>EP91-EL91-EN91-EO91</f>
        <v>0</v>
      </c>
      <c r="EN91" s="215"/>
      <c r="EO91" s="215"/>
      <c r="EP91" s="163"/>
      <c r="EQ91" s="215"/>
      <c r="ER91" s="161">
        <f>EU91-EQ91-ES91-ET91</f>
        <v>0</v>
      </c>
      <c r="ES91" s="215"/>
      <c r="ET91" s="215"/>
      <c r="EU91" s="163"/>
      <c r="EV91" s="215"/>
      <c r="EW91" s="161">
        <f>EZ91-EV91-EX91-EY91</f>
        <v>0</v>
      </c>
      <c r="EX91" s="215"/>
      <c r="EY91" s="215"/>
      <c r="EZ91" s="163"/>
      <c r="FA91" s="215"/>
      <c r="FB91" s="161">
        <f>FE91-FA91-FC91-FD91</f>
        <v>0</v>
      </c>
      <c r="FC91" s="215"/>
      <c r="FD91" s="215"/>
      <c r="FE91" s="163"/>
      <c r="FF91" s="215"/>
      <c r="FG91" s="161">
        <f>FJ91-FF91-FH91-FI91</f>
        <v>0</v>
      </c>
      <c r="FH91" s="215"/>
      <c r="FI91" s="215"/>
      <c r="FJ91" s="163"/>
      <c r="FK91" s="215"/>
      <c r="FL91" s="161">
        <f>FO91-FK91-FM91-FN91</f>
        <v>0</v>
      </c>
      <c r="FM91" s="215"/>
      <c r="FN91" s="215"/>
      <c r="FO91" s="163"/>
      <c r="FP91" s="215"/>
      <c r="FQ91" s="161">
        <f>FT91-FP91-FR91-FS91</f>
        <v>0</v>
      </c>
      <c r="FR91" s="215"/>
      <c r="FS91" s="215"/>
      <c r="FT91" s="163"/>
      <c r="FU91" s="215"/>
      <c r="FV91" s="161">
        <f>FY91-FU91-FW91-FX91</f>
        <v>0</v>
      </c>
      <c r="FW91" s="215"/>
      <c r="FX91" s="215"/>
      <c r="FY91" s="163"/>
      <c r="FZ91" s="215"/>
      <c r="GA91" s="161">
        <f>GD91-FZ91-GB91-GC91</f>
        <v>0</v>
      </c>
      <c r="GB91" s="215"/>
      <c r="GC91" s="215"/>
      <c r="GD91" s="163"/>
      <c r="GE91" s="215"/>
      <c r="GF91" s="161">
        <f>GI91-GE91-GG91-GH91</f>
        <v>0</v>
      </c>
      <c r="GG91" s="215"/>
      <c r="GH91" s="215"/>
      <c r="GI91" s="163"/>
      <c r="GJ91" s="215"/>
      <c r="GK91" s="161">
        <f>GN91-GJ91-GL91-GM91</f>
        <v>0</v>
      </c>
      <c r="GL91" s="215"/>
      <c r="GM91" s="215"/>
      <c r="GN91" s="163"/>
      <c r="GO91" s="215"/>
      <c r="GP91" s="161">
        <f>GS91-GO91-GQ91-GR91</f>
        <v>0</v>
      </c>
      <c r="GQ91" s="215"/>
      <c r="GR91" s="215"/>
      <c r="GS91" s="163"/>
      <c r="GT91" s="215"/>
      <c r="GU91" s="161">
        <f>GX91-GT91-GV91-GW91</f>
        <v>0</v>
      </c>
      <c r="GV91" s="215"/>
      <c r="GW91" s="215"/>
      <c r="GX91" s="163"/>
      <c r="GY91" s="215"/>
      <c r="GZ91" s="161">
        <f>HC91-GY91-HA91-HB91</f>
        <v>0</v>
      </c>
      <c r="HA91" s="215"/>
      <c r="HB91" s="215"/>
      <c r="HC91" s="163"/>
    </row>
    <row r="92" spans="1:211" s="35" customFormat="1" ht="15" customHeight="1">
      <c r="A92" s="126" t="s">
        <v>129</v>
      </c>
      <c r="B92" s="210">
        <f t="shared" ref="B92:AT92" si="551">IF(B91&gt;B90,"+"&amp;(B91-B90),B91-B90)</f>
        <v>0</v>
      </c>
      <c r="C92" s="210" t="e">
        <f t="shared" si="551"/>
        <v>#REF!</v>
      </c>
      <c r="D92" s="210">
        <f t="shared" si="551"/>
        <v>0</v>
      </c>
      <c r="E92" s="210">
        <f t="shared" si="551"/>
        <v>0</v>
      </c>
      <c r="F92" s="208" t="e">
        <f t="shared" si="551"/>
        <v>#REF!</v>
      </c>
      <c r="G92" s="210">
        <f t="shared" si="551"/>
        <v>0</v>
      </c>
      <c r="H92" s="210" t="e">
        <f t="shared" si="551"/>
        <v>#REF!</v>
      </c>
      <c r="I92" s="210">
        <f t="shared" si="551"/>
        <v>0</v>
      </c>
      <c r="J92" s="210">
        <f t="shared" si="551"/>
        <v>0</v>
      </c>
      <c r="K92" s="208" t="e">
        <f t="shared" si="551"/>
        <v>#REF!</v>
      </c>
      <c r="L92" s="210">
        <f t="shared" si="551"/>
        <v>0</v>
      </c>
      <c r="M92" s="210" t="e">
        <f t="shared" si="551"/>
        <v>#REF!</v>
      </c>
      <c r="N92" s="210">
        <f t="shared" si="551"/>
        <v>0</v>
      </c>
      <c r="O92" s="210">
        <f t="shared" si="551"/>
        <v>0</v>
      </c>
      <c r="P92" s="209" t="e">
        <f t="shared" si="551"/>
        <v>#REF!</v>
      </c>
      <c r="Q92" s="210">
        <f t="shared" si="551"/>
        <v>0</v>
      </c>
      <c r="R92" s="210" t="e">
        <f t="shared" si="551"/>
        <v>#REF!</v>
      </c>
      <c r="S92" s="210">
        <f t="shared" si="551"/>
        <v>0</v>
      </c>
      <c r="T92" s="210">
        <f t="shared" si="551"/>
        <v>0</v>
      </c>
      <c r="U92" s="209" t="e">
        <f t="shared" si="551"/>
        <v>#REF!</v>
      </c>
      <c r="V92" s="210">
        <f t="shared" si="551"/>
        <v>0</v>
      </c>
      <c r="W92" s="210" t="e">
        <f t="shared" si="551"/>
        <v>#REF!</v>
      </c>
      <c r="X92" s="210">
        <f t="shared" si="551"/>
        <v>0</v>
      </c>
      <c r="Y92" s="210">
        <f t="shared" si="551"/>
        <v>0</v>
      </c>
      <c r="Z92" s="209" t="e">
        <f t="shared" si="551"/>
        <v>#REF!</v>
      </c>
      <c r="AA92" s="210">
        <f t="shared" si="551"/>
        <v>0</v>
      </c>
      <c r="AB92" s="210" t="e">
        <f t="shared" si="551"/>
        <v>#REF!</v>
      </c>
      <c r="AC92" s="210">
        <f t="shared" si="551"/>
        <v>0</v>
      </c>
      <c r="AD92" s="210">
        <f t="shared" si="551"/>
        <v>0</v>
      </c>
      <c r="AE92" s="209" t="e">
        <f t="shared" si="551"/>
        <v>#REF!</v>
      </c>
      <c r="AF92" s="210">
        <f t="shared" si="551"/>
        <v>0</v>
      </c>
      <c r="AG92" s="210" t="e">
        <f t="shared" si="551"/>
        <v>#REF!</v>
      </c>
      <c r="AH92" s="210">
        <f t="shared" si="551"/>
        <v>0</v>
      </c>
      <c r="AI92" s="210">
        <f t="shared" si="551"/>
        <v>0</v>
      </c>
      <c r="AJ92" s="209" t="e">
        <f t="shared" si="551"/>
        <v>#REF!</v>
      </c>
      <c r="AK92" s="210">
        <f t="shared" si="551"/>
        <v>0</v>
      </c>
      <c r="AL92" s="210" t="e">
        <f t="shared" si="551"/>
        <v>#REF!</v>
      </c>
      <c r="AM92" s="210">
        <f t="shared" si="551"/>
        <v>0</v>
      </c>
      <c r="AN92" s="210">
        <f t="shared" si="551"/>
        <v>0</v>
      </c>
      <c r="AO92" s="209" t="e">
        <f t="shared" si="551"/>
        <v>#REF!</v>
      </c>
      <c r="AP92" s="210">
        <f t="shared" si="551"/>
        <v>0</v>
      </c>
      <c r="AQ92" s="210">
        <f t="shared" si="551"/>
        <v>0</v>
      </c>
      <c r="AR92" s="210">
        <f t="shared" si="551"/>
        <v>0</v>
      </c>
      <c r="AS92" s="210">
        <f t="shared" si="551"/>
        <v>0</v>
      </c>
      <c r="AT92" s="208">
        <f t="shared" si="551"/>
        <v>0</v>
      </c>
      <c r="AU92" s="210">
        <f t="shared" ref="AU92:BZ92" si="552">IF(AU91&gt;AU90,"+"&amp;(AU91-AU90),AU91-AU90)</f>
        <v>0</v>
      </c>
      <c r="AV92" s="210">
        <f t="shared" si="552"/>
        <v>0</v>
      </c>
      <c r="AW92" s="210">
        <f t="shared" si="552"/>
        <v>0</v>
      </c>
      <c r="AX92" s="210">
        <f t="shared" si="552"/>
        <v>0</v>
      </c>
      <c r="AY92" s="209">
        <f t="shared" si="552"/>
        <v>0</v>
      </c>
      <c r="AZ92" s="210">
        <f t="shared" si="552"/>
        <v>0</v>
      </c>
      <c r="BA92" s="210">
        <f t="shared" si="552"/>
        <v>0</v>
      </c>
      <c r="BB92" s="210">
        <f t="shared" si="552"/>
        <v>0</v>
      </c>
      <c r="BC92" s="210">
        <f t="shared" si="552"/>
        <v>0</v>
      </c>
      <c r="BD92" s="209">
        <f t="shared" si="552"/>
        <v>0</v>
      </c>
      <c r="BE92" s="210">
        <f t="shared" si="552"/>
        <v>0</v>
      </c>
      <c r="BF92" s="210">
        <f t="shared" si="552"/>
        <v>0</v>
      </c>
      <c r="BG92" s="210">
        <f t="shared" si="552"/>
        <v>0</v>
      </c>
      <c r="BH92" s="210">
        <f t="shared" si="552"/>
        <v>0</v>
      </c>
      <c r="BI92" s="209">
        <f t="shared" si="552"/>
        <v>0</v>
      </c>
      <c r="BJ92" s="210">
        <f t="shared" si="552"/>
        <v>0</v>
      </c>
      <c r="BK92" s="210">
        <f t="shared" si="552"/>
        <v>0</v>
      </c>
      <c r="BL92" s="210">
        <f t="shared" si="552"/>
        <v>0</v>
      </c>
      <c r="BM92" s="210">
        <f t="shared" si="552"/>
        <v>0</v>
      </c>
      <c r="BN92" s="209">
        <f t="shared" si="552"/>
        <v>0</v>
      </c>
      <c r="BO92" s="210">
        <f t="shared" si="552"/>
        <v>0</v>
      </c>
      <c r="BP92" s="210">
        <f t="shared" si="552"/>
        <v>0</v>
      </c>
      <c r="BQ92" s="210">
        <f t="shared" si="552"/>
        <v>0</v>
      </c>
      <c r="BR92" s="210">
        <f t="shared" si="552"/>
        <v>0</v>
      </c>
      <c r="BS92" s="209">
        <f t="shared" si="552"/>
        <v>0</v>
      </c>
      <c r="BT92" s="210">
        <f t="shared" si="552"/>
        <v>0</v>
      </c>
      <c r="BU92" s="210">
        <f t="shared" si="552"/>
        <v>0</v>
      </c>
      <c r="BV92" s="210">
        <f t="shared" si="552"/>
        <v>0</v>
      </c>
      <c r="BW92" s="210">
        <f t="shared" si="552"/>
        <v>0</v>
      </c>
      <c r="BX92" s="209">
        <f t="shared" si="552"/>
        <v>0</v>
      </c>
      <c r="BY92" s="210">
        <f t="shared" si="552"/>
        <v>0</v>
      </c>
      <c r="BZ92" s="210">
        <f t="shared" si="552"/>
        <v>0</v>
      </c>
      <c r="CA92" s="210">
        <f t="shared" ref="CA92:DF92" si="553">IF(CA91&gt;CA90,"+"&amp;(CA91-CA90),CA91-CA90)</f>
        <v>0</v>
      </c>
      <c r="CB92" s="210">
        <f t="shared" si="553"/>
        <v>0</v>
      </c>
      <c r="CC92" s="209">
        <f t="shared" si="553"/>
        <v>0</v>
      </c>
      <c r="CD92" s="210">
        <f t="shared" si="553"/>
        <v>0</v>
      </c>
      <c r="CE92" s="210">
        <f t="shared" si="553"/>
        <v>0</v>
      </c>
      <c r="CF92" s="210">
        <f t="shared" si="553"/>
        <v>0</v>
      </c>
      <c r="CG92" s="210">
        <f t="shared" si="553"/>
        <v>0</v>
      </c>
      <c r="CH92" s="209">
        <f t="shared" si="553"/>
        <v>0</v>
      </c>
      <c r="CI92" s="210">
        <f t="shared" si="553"/>
        <v>0</v>
      </c>
      <c r="CJ92" s="210">
        <f t="shared" si="553"/>
        <v>0</v>
      </c>
      <c r="CK92" s="210">
        <f t="shared" si="553"/>
        <v>0</v>
      </c>
      <c r="CL92" s="210">
        <f t="shared" si="553"/>
        <v>0</v>
      </c>
      <c r="CM92" s="209">
        <f t="shared" si="553"/>
        <v>0</v>
      </c>
      <c r="CN92" s="210">
        <f t="shared" si="553"/>
        <v>0</v>
      </c>
      <c r="CO92" s="210">
        <f t="shared" si="553"/>
        <v>0</v>
      </c>
      <c r="CP92" s="210">
        <f t="shared" si="553"/>
        <v>0</v>
      </c>
      <c r="CQ92" s="210">
        <f t="shared" si="553"/>
        <v>0</v>
      </c>
      <c r="CR92" s="209">
        <f t="shared" si="553"/>
        <v>0</v>
      </c>
      <c r="CS92" s="210">
        <f t="shared" si="553"/>
        <v>0</v>
      </c>
      <c r="CT92" s="210">
        <f t="shared" si="553"/>
        <v>0</v>
      </c>
      <c r="CU92" s="210">
        <f t="shared" si="553"/>
        <v>0</v>
      </c>
      <c r="CV92" s="210">
        <f t="shared" si="553"/>
        <v>0</v>
      </c>
      <c r="CW92" s="209">
        <f t="shared" si="553"/>
        <v>0</v>
      </c>
      <c r="CX92" s="210">
        <f t="shared" si="553"/>
        <v>0</v>
      </c>
      <c r="CY92" s="210">
        <f t="shared" si="553"/>
        <v>0</v>
      </c>
      <c r="CZ92" s="210">
        <f t="shared" si="553"/>
        <v>0</v>
      </c>
      <c r="DA92" s="210">
        <f t="shared" si="553"/>
        <v>0</v>
      </c>
      <c r="DB92" s="209">
        <f t="shared" si="553"/>
        <v>0</v>
      </c>
      <c r="DC92" s="210">
        <f t="shared" si="553"/>
        <v>0</v>
      </c>
      <c r="DD92" s="210">
        <f t="shared" si="553"/>
        <v>0</v>
      </c>
      <c r="DE92" s="210">
        <f t="shared" si="553"/>
        <v>0</v>
      </c>
      <c r="DF92" s="210">
        <f t="shared" si="553"/>
        <v>0</v>
      </c>
      <c r="DG92" s="209">
        <f t="shared" ref="DG92:EL92" si="554">IF(DG91&gt;DG90,"+"&amp;(DG91-DG90),DG91-DG90)</f>
        <v>0</v>
      </c>
      <c r="DH92" s="210">
        <f t="shared" si="554"/>
        <v>0</v>
      </c>
      <c r="DI92" s="210">
        <f t="shared" si="554"/>
        <v>0</v>
      </c>
      <c r="DJ92" s="210">
        <f t="shared" si="554"/>
        <v>0</v>
      </c>
      <c r="DK92" s="210">
        <f t="shared" si="554"/>
        <v>0</v>
      </c>
      <c r="DL92" s="209">
        <f t="shared" si="554"/>
        <v>0</v>
      </c>
      <c r="DM92" s="210">
        <f t="shared" si="554"/>
        <v>0</v>
      </c>
      <c r="DN92" s="210">
        <f t="shared" si="554"/>
        <v>0</v>
      </c>
      <c r="DO92" s="210">
        <f t="shared" si="554"/>
        <v>0</v>
      </c>
      <c r="DP92" s="210">
        <f t="shared" si="554"/>
        <v>0</v>
      </c>
      <c r="DQ92" s="209">
        <f t="shared" si="554"/>
        <v>0</v>
      </c>
      <c r="DR92" s="210">
        <f t="shared" si="554"/>
        <v>0</v>
      </c>
      <c r="DS92" s="210">
        <f t="shared" si="554"/>
        <v>0</v>
      </c>
      <c r="DT92" s="210">
        <f t="shared" si="554"/>
        <v>0</v>
      </c>
      <c r="DU92" s="210">
        <f t="shared" si="554"/>
        <v>0</v>
      </c>
      <c r="DV92" s="209">
        <f t="shared" si="554"/>
        <v>0</v>
      </c>
      <c r="DW92" s="210">
        <f t="shared" si="554"/>
        <v>0</v>
      </c>
      <c r="DX92" s="210">
        <f t="shared" si="554"/>
        <v>0</v>
      </c>
      <c r="DY92" s="210">
        <f t="shared" si="554"/>
        <v>0</v>
      </c>
      <c r="DZ92" s="210">
        <f t="shared" si="554"/>
        <v>0</v>
      </c>
      <c r="EA92" s="209">
        <f t="shared" si="554"/>
        <v>0</v>
      </c>
      <c r="EB92" s="210">
        <f t="shared" si="554"/>
        <v>0</v>
      </c>
      <c r="EC92" s="210">
        <f t="shared" si="554"/>
        <v>0</v>
      </c>
      <c r="ED92" s="210">
        <f t="shared" si="554"/>
        <v>0</v>
      </c>
      <c r="EE92" s="210">
        <f t="shared" si="554"/>
        <v>0</v>
      </c>
      <c r="EF92" s="209">
        <f t="shared" si="554"/>
        <v>0</v>
      </c>
      <c r="EG92" s="210">
        <f t="shared" si="554"/>
        <v>0</v>
      </c>
      <c r="EH92" s="210">
        <f t="shared" si="554"/>
        <v>0</v>
      </c>
      <c r="EI92" s="210">
        <f t="shared" si="554"/>
        <v>0</v>
      </c>
      <c r="EJ92" s="210">
        <f t="shared" si="554"/>
        <v>0</v>
      </c>
      <c r="EK92" s="209">
        <f t="shared" si="554"/>
        <v>0</v>
      </c>
      <c r="EL92" s="210">
        <f t="shared" si="554"/>
        <v>0</v>
      </c>
      <c r="EM92" s="210">
        <f t="shared" ref="EM92:FR92" si="555">IF(EM91&gt;EM90,"+"&amp;(EM91-EM90),EM91-EM90)</f>
        <v>0</v>
      </c>
      <c r="EN92" s="210">
        <f t="shared" si="555"/>
        <v>0</v>
      </c>
      <c r="EO92" s="210">
        <f t="shared" si="555"/>
        <v>0</v>
      </c>
      <c r="EP92" s="209">
        <f t="shared" si="555"/>
        <v>0</v>
      </c>
      <c r="EQ92" s="210">
        <f t="shared" si="555"/>
        <v>0</v>
      </c>
      <c r="ER92" s="210">
        <f t="shared" si="555"/>
        <v>0</v>
      </c>
      <c r="ES92" s="210">
        <f t="shared" si="555"/>
        <v>0</v>
      </c>
      <c r="ET92" s="210">
        <f t="shared" si="555"/>
        <v>0</v>
      </c>
      <c r="EU92" s="209">
        <f t="shared" si="555"/>
        <v>0</v>
      </c>
      <c r="EV92" s="210">
        <f t="shared" si="555"/>
        <v>0</v>
      </c>
      <c r="EW92" s="210">
        <f t="shared" si="555"/>
        <v>0</v>
      </c>
      <c r="EX92" s="210">
        <f t="shared" si="555"/>
        <v>0</v>
      </c>
      <c r="EY92" s="210">
        <f t="shared" si="555"/>
        <v>0</v>
      </c>
      <c r="EZ92" s="209">
        <f t="shared" si="555"/>
        <v>0</v>
      </c>
      <c r="FA92" s="210">
        <f t="shared" si="555"/>
        <v>0</v>
      </c>
      <c r="FB92" s="210">
        <f t="shared" si="555"/>
        <v>0</v>
      </c>
      <c r="FC92" s="210">
        <f t="shared" si="555"/>
        <v>0</v>
      </c>
      <c r="FD92" s="210">
        <f t="shared" si="555"/>
        <v>0</v>
      </c>
      <c r="FE92" s="209">
        <f t="shared" si="555"/>
        <v>0</v>
      </c>
      <c r="FF92" s="210">
        <f t="shared" si="555"/>
        <v>0</v>
      </c>
      <c r="FG92" s="210">
        <f t="shared" si="555"/>
        <v>0</v>
      </c>
      <c r="FH92" s="210">
        <f t="shared" si="555"/>
        <v>0</v>
      </c>
      <c r="FI92" s="210">
        <f t="shared" si="555"/>
        <v>0</v>
      </c>
      <c r="FJ92" s="209">
        <f t="shared" si="555"/>
        <v>0</v>
      </c>
      <c r="FK92" s="210">
        <f t="shared" si="555"/>
        <v>0</v>
      </c>
      <c r="FL92" s="210">
        <f t="shared" si="555"/>
        <v>0</v>
      </c>
      <c r="FM92" s="210">
        <f t="shared" si="555"/>
        <v>0</v>
      </c>
      <c r="FN92" s="210">
        <f t="shared" si="555"/>
        <v>0</v>
      </c>
      <c r="FO92" s="209">
        <f t="shared" si="555"/>
        <v>0</v>
      </c>
      <c r="FP92" s="210">
        <f t="shared" si="555"/>
        <v>0</v>
      </c>
      <c r="FQ92" s="210">
        <f t="shared" si="555"/>
        <v>0</v>
      </c>
      <c r="FR92" s="210">
        <f t="shared" si="555"/>
        <v>0</v>
      </c>
      <c r="FS92" s="210">
        <f t="shared" ref="FS92:GX92" si="556">IF(FS91&gt;FS90,"+"&amp;(FS91-FS90),FS91-FS90)</f>
        <v>0</v>
      </c>
      <c r="FT92" s="209">
        <f t="shared" si="556"/>
        <v>0</v>
      </c>
      <c r="FU92" s="210">
        <f t="shared" si="556"/>
        <v>0</v>
      </c>
      <c r="FV92" s="210">
        <f t="shared" si="556"/>
        <v>0</v>
      </c>
      <c r="FW92" s="210">
        <f t="shared" si="556"/>
        <v>0</v>
      </c>
      <c r="FX92" s="210">
        <f t="shared" si="556"/>
        <v>0</v>
      </c>
      <c r="FY92" s="209">
        <f t="shared" si="556"/>
        <v>0</v>
      </c>
      <c r="FZ92" s="210">
        <f t="shared" si="556"/>
        <v>0</v>
      </c>
      <c r="GA92" s="210">
        <f t="shared" si="556"/>
        <v>0</v>
      </c>
      <c r="GB92" s="210">
        <f t="shared" si="556"/>
        <v>0</v>
      </c>
      <c r="GC92" s="210">
        <f t="shared" si="556"/>
        <v>0</v>
      </c>
      <c r="GD92" s="209">
        <f t="shared" si="556"/>
        <v>0</v>
      </c>
      <c r="GE92" s="210">
        <f t="shared" si="556"/>
        <v>0</v>
      </c>
      <c r="GF92" s="210">
        <f t="shared" si="556"/>
        <v>0</v>
      </c>
      <c r="GG92" s="210">
        <f t="shared" si="556"/>
        <v>0</v>
      </c>
      <c r="GH92" s="210">
        <f t="shared" si="556"/>
        <v>0</v>
      </c>
      <c r="GI92" s="209">
        <f t="shared" si="556"/>
        <v>0</v>
      </c>
      <c r="GJ92" s="210">
        <f t="shared" si="556"/>
        <v>0</v>
      </c>
      <c r="GK92" s="210">
        <f t="shared" si="556"/>
        <v>0</v>
      </c>
      <c r="GL92" s="210">
        <f t="shared" si="556"/>
        <v>0</v>
      </c>
      <c r="GM92" s="210">
        <f t="shared" si="556"/>
        <v>0</v>
      </c>
      <c r="GN92" s="209">
        <f t="shared" si="556"/>
        <v>0</v>
      </c>
      <c r="GO92" s="210">
        <f t="shared" si="556"/>
        <v>0</v>
      </c>
      <c r="GP92" s="210">
        <f t="shared" si="556"/>
        <v>0</v>
      </c>
      <c r="GQ92" s="210">
        <f t="shared" si="556"/>
        <v>0</v>
      </c>
      <c r="GR92" s="210">
        <f t="shared" si="556"/>
        <v>0</v>
      </c>
      <c r="GS92" s="209">
        <f t="shared" si="556"/>
        <v>0</v>
      </c>
      <c r="GT92" s="210">
        <f t="shared" si="556"/>
        <v>0</v>
      </c>
      <c r="GU92" s="210">
        <f t="shared" si="556"/>
        <v>0</v>
      </c>
      <c r="GV92" s="210">
        <f t="shared" si="556"/>
        <v>0</v>
      </c>
      <c r="GW92" s="210">
        <f t="shared" si="556"/>
        <v>0</v>
      </c>
      <c r="GX92" s="209">
        <f t="shared" si="556"/>
        <v>0</v>
      </c>
      <c r="GY92" s="210">
        <f>IF(GY91&gt;GY90,"+"&amp;(GY91-GY90),GY91-GY90)</f>
        <v>0</v>
      </c>
      <c r="GZ92" s="210">
        <f>IF(GZ91&gt;GZ90,"+"&amp;(GZ91-GZ90),GZ91-GZ90)</f>
        <v>0</v>
      </c>
      <c r="HA92" s="210">
        <f>IF(HA91&gt;HA90,"+"&amp;(HA91-HA90),HA91-HA90)</f>
        <v>0</v>
      </c>
      <c r="HB92" s="210">
        <f>IF(HB91&gt;HB90,"+"&amp;(HB91-HB90),HB91-HB90)</f>
        <v>0</v>
      </c>
      <c r="HC92" s="209">
        <f>IF(HC91&gt;HC90,"+"&amp;(HC91-HC90),HC91-HC90)</f>
        <v>0</v>
      </c>
    </row>
    <row r="93" spans="1:211" s="132" customFormat="1" ht="15" customHeight="1">
      <c r="A93" s="164" t="s">
        <v>18</v>
      </c>
      <c r="B93" s="147" t="str">
        <f t="shared" ref="B93:AT93" si="557">IF(B90&lt;&gt;0,ROUND(B91*100/B90,1)," ")</f>
        <v xml:space="preserve"> </v>
      </c>
      <c r="C93" s="147" t="e">
        <f t="shared" si="557"/>
        <v>#REF!</v>
      </c>
      <c r="D93" s="147" t="str">
        <f t="shared" si="557"/>
        <v xml:space="preserve"> </v>
      </c>
      <c r="E93" s="147" t="str">
        <f t="shared" si="557"/>
        <v xml:space="preserve"> </v>
      </c>
      <c r="F93" s="148" t="e">
        <f t="shared" si="557"/>
        <v>#REF!</v>
      </c>
      <c r="G93" s="147" t="str">
        <f t="shared" si="557"/>
        <v xml:space="preserve"> </v>
      </c>
      <c r="H93" s="147" t="e">
        <f t="shared" si="557"/>
        <v>#REF!</v>
      </c>
      <c r="I93" s="147" t="str">
        <f t="shared" si="557"/>
        <v xml:space="preserve"> </v>
      </c>
      <c r="J93" s="147" t="str">
        <f t="shared" si="557"/>
        <v xml:space="preserve"> </v>
      </c>
      <c r="K93" s="148" t="e">
        <f t="shared" si="557"/>
        <v>#REF!</v>
      </c>
      <c r="L93" s="147" t="str">
        <f t="shared" si="557"/>
        <v xml:space="preserve"> </v>
      </c>
      <c r="M93" s="147" t="e">
        <f t="shared" si="557"/>
        <v>#REF!</v>
      </c>
      <c r="N93" s="147" t="str">
        <f t="shared" si="557"/>
        <v xml:space="preserve"> </v>
      </c>
      <c r="O93" s="147" t="str">
        <f t="shared" si="557"/>
        <v xml:space="preserve"> </v>
      </c>
      <c r="P93" s="149" t="e">
        <f t="shared" si="557"/>
        <v>#REF!</v>
      </c>
      <c r="Q93" s="147" t="str">
        <f t="shared" si="557"/>
        <v xml:space="preserve"> </v>
      </c>
      <c r="R93" s="147" t="e">
        <f t="shared" si="557"/>
        <v>#REF!</v>
      </c>
      <c r="S93" s="147" t="str">
        <f t="shared" si="557"/>
        <v xml:space="preserve"> </v>
      </c>
      <c r="T93" s="147" t="str">
        <f t="shared" si="557"/>
        <v xml:space="preserve"> </v>
      </c>
      <c r="U93" s="149" t="e">
        <f t="shared" si="557"/>
        <v>#REF!</v>
      </c>
      <c r="V93" s="147" t="str">
        <f t="shared" si="557"/>
        <v xml:space="preserve"> </v>
      </c>
      <c r="W93" s="147" t="e">
        <f t="shared" si="557"/>
        <v>#REF!</v>
      </c>
      <c r="X93" s="147" t="str">
        <f t="shared" si="557"/>
        <v xml:space="preserve"> </v>
      </c>
      <c r="Y93" s="147" t="str">
        <f t="shared" si="557"/>
        <v xml:space="preserve"> </v>
      </c>
      <c r="Z93" s="149" t="e">
        <f t="shared" si="557"/>
        <v>#REF!</v>
      </c>
      <c r="AA93" s="147" t="str">
        <f t="shared" si="557"/>
        <v xml:space="preserve"> </v>
      </c>
      <c r="AB93" s="147" t="e">
        <f t="shared" si="557"/>
        <v>#REF!</v>
      </c>
      <c r="AC93" s="147" t="str">
        <f t="shared" si="557"/>
        <v xml:space="preserve"> </v>
      </c>
      <c r="AD93" s="147" t="str">
        <f t="shared" si="557"/>
        <v xml:space="preserve"> </v>
      </c>
      <c r="AE93" s="149" t="e">
        <f t="shared" si="557"/>
        <v>#REF!</v>
      </c>
      <c r="AF93" s="147" t="str">
        <f t="shared" si="557"/>
        <v xml:space="preserve"> </v>
      </c>
      <c r="AG93" s="147" t="e">
        <f t="shared" si="557"/>
        <v>#REF!</v>
      </c>
      <c r="AH93" s="147" t="str">
        <f t="shared" si="557"/>
        <v xml:space="preserve"> </v>
      </c>
      <c r="AI93" s="147" t="str">
        <f t="shared" si="557"/>
        <v xml:space="preserve"> </v>
      </c>
      <c r="AJ93" s="149" t="e">
        <f t="shared" si="557"/>
        <v>#REF!</v>
      </c>
      <c r="AK93" s="147" t="str">
        <f t="shared" si="557"/>
        <v xml:space="preserve"> </v>
      </c>
      <c r="AL93" s="147" t="e">
        <f t="shared" si="557"/>
        <v>#REF!</v>
      </c>
      <c r="AM93" s="147" t="str">
        <f t="shared" si="557"/>
        <v xml:space="preserve"> </v>
      </c>
      <c r="AN93" s="147" t="str">
        <f t="shared" si="557"/>
        <v xml:space="preserve"> </v>
      </c>
      <c r="AO93" s="149" t="e">
        <f t="shared" si="557"/>
        <v>#REF!</v>
      </c>
      <c r="AP93" s="147" t="str">
        <f t="shared" si="557"/>
        <v xml:space="preserve"> </v>
      </c>
      <c r="AQ93" s="147" t="str">
        <f t="shared" si="557"/>
        <v xml:space="preserve"> </v>
      </c>
      <c r="AR93" s="147" t="str">
        <f t="shared" si="557"/>
        <v xml:space="preserve"> </v>
      </c>
      <c r="AS93" s="147" t="str">
        <f t="shared" si="557"/>
        <v xml:space="preserve"> </v>
      </c>
      <c r="AT93" s="148" t="str">
        <f t="shared" si="557"/>
        <v xml:space="preserve"> </v>
      </c>
      <c r="AU93" s="147" t="str">
        <f t="shared" ref="AU93:BZ93" si="558">IF(AU90&lt;&gt;0,ROUND(AU91*100/AU90,1)," ")</f>
        <v xml:space="preserve"> </v>
      </c>
      <c r="AV93" s="147" t="str">
        <f t="shared" si="558"/>
        <v xml:space="preserve"> </v>
      </c>
      <c r="AW93" s="147" t="str">
        <f t="shared" si="558"/>
        <v xml:space="preserve"> </v>
      </c>
      <c r="AX93" s="147" t="str">
        <f t="shared" si="558"/>
        <v xml:space="preserve"> </v>
      </c>
      <c r="AY93" s="149" t="str">
        <f t="shared" si="558"/>
        <v xml:space="preserve"> </v>
      </c>
      <c r="AZ93" s="147" t="str">
        <f t="shared" si="558"/>
        <v xml:space="preserve"> </v>
      </c>
      <c r="BA93" s="147" t="str">
        <f t="shared" si="558"/>
        <v xml:space="preserve"> </v>
      </c>
      <c r="BB93" s="147" t="str">
        <f t="shared" si="558"/>
        <v xml:space="preserve"> </v>
      </c>
      <c r="BC93" s="147" t="str">
        <f t="shared" si="558"/>
        <v xml:space="preserve"> </v>
      </c>
      <c r="BD93" s="149" t="str">
        <f t="shared" si="558"/>
        <v xml:space="preserve"> </v>
      </c>
      <c r="BE93" s="147" t="str">
        <f t="shared" si="558"/>
        <v xml:space="preserve"> </v>
      </c>
      <c r="BF93" s="147" t="str">
        <f t="shared" si="558"/>
        <v xml:space="preserve"> </v>
      </c>
      <c r="BG93" s="147" t="str">
        <f t="shared" si="558"/>
        <v xml:space="preserve"> </v>
      </c>
      <c r="BH93" s="147" t="str">
        <f t="shared" si="558"/>
        <v xml:space="preserve"> </v>
      </c>
      <c r="BI93" s="149" t="str">
        <f t="shared" si="558"/>
        <v xml:space="preserve"> </v>
      </c>
      <c r="BJ93" s="147" t="str">
        <f t="shared" si="558"/>
        <v xml:space="preserve"> </v>
      </c>
      <c r="BK93" s="147" t="str">
        <f t="shared" si="558"/>
        <v xml:space="preserve"> </v>
      </c>
      <c r="BL93" s="147" t="str">
        <f t="shared" si="558"/>
        <v xml:space="preserve"> </v>
      </c>
      <c r="BM93" s="147" t="str">
        <f t="shared" si="558"/>
        <v xml:space="preserve"> </v>
      </c>
      <c r="BN93" s="149" t="str">
        <f t="shared" si="558"/>
        <v xml:space="preserve"> </v>
      </c>
      <c r="BO93" s="147" t="str">
        <f t="shared" si="558"/>
        <v xml:space="preserve"> </v>
      </c>
      <c r="BP93" s="147" t="str">
        <f t="shared" si="558"/>
        <v xml:space="preserve"> </v>
      </c>
      <c r="BQ93" s="147" t="str">
        <f t="shared" si="558"/>
        <v xml:space="preserve"> </v>
      </c>
      <c r="BR93" s="147" t="str">
        <f t="shared" si="558"/>
        <v xml:space="preserve"> </v>
      </c>
      <c r="BS93" s="149" t="str">
        <f t="shared" si="558"/>
        <v xml:space="preserve"> </v>
      </c>
      <c r="BT93" s="147" t="str">
        <f t="shared" si="558"/>
        <v xml:space="preserve"> </v>
      </c>
      <c r="BU93" s="147" t="str">
        <f t="shared" si="558"/>
        <v xml:space="preserve"> </v>
      </c>
      <c r="BV93" s="147" t="str">
        <f t="shared" si="558"/>
        <v xml:space="preserve"> </v>
      </c>
      <c r="BW93" s="147" t="str">
        <f t="shared" si="558"/>
        <v xml:space="preserve"> </v>
      </c>
      <c r="BX93" s="149" t="str">
        <f t="shared" si="558"/>
        <v xml:space="preserve"> </v>
      </c>
      <c r="BY93" s="147" t="str">
        <f t="shared" si="558"/>
        <v xml:space="preserve"> </v>
      </c>
      <c r="BZ93" s="147" t="str">
        <f t="shared" si="558"/>
        <v xml:space="preserve"> </v>
      </c>
      <c r="CA93" s="147" t="str">
        <f t="shared" ref="CA93:DF93" si="559">IF(CA90&lt;&gt;0,ROUND(CA91*100/CA90,1)," ")</f>
        <v xml:space="preserve"> </v>
      </c>
      <c r="CB93" s="147" t="str">
        <f t="shared" si="559"/>
        <v xml:space="preserve"> </v>
      </c>
      <c r="CC93" s="149" t="str">
        <f t="shared" si="559"/>
        <v xml:space="preserve"> </v>
      </c>
      <c r="CD93" s="147" t="str">
        <f t="shared" si="559"/>
        <v xml:space="preserve"> </v>
      </c>
      <c r="CE93" s="147" t="str">
        <f t="shared" si="559"/>
        <v xml:space="preserve"> </v>
      </c>
      <c r="CF93" s="147" t="str">
        <f t="shared" si="559"/>
        <v xml:space="preserve"> </v>
      </c>
      <c r="CG93" s="147" t="str">
        <f t="shared" si="559"/>
        <v xml:space="preserve"> </v>
      </c>
      <c r="CH93" s="149" t="str">
        <f t="shared" si="559"/>
        <v xml:space="preserve"> </v>
      </c>
      <c r="CI93" s="147" t="str">
        <f t="shared" si="559"/>
        <v xml:space="preserve"> </v>
      </c>
      <c r="CJ93" s="147" t="str">
        <f t="shared" si="559"/>
        <v xml:space="preserve"> </v>
      </c>
      <c r="CK93" s="147" t="str">
        <f t="shared" si="559"/>
        <v xml:space="preserve"> </v>
      </c>
      <c r="CL93" s="147" t="str">
        <f t="shared" si="559"/>
        <v xml:space="preserve"> </v>
      </c>
      <c r="CM93" s="149" t="str">
        <f t="shared" si="559"/>
        <v xml:space="preserve"> </v>
      </c>
      <c r="CN93" s="147" t="str">
        <f t="shared" si="559"/>
        <v xml:space="preserve"> </v>
      </c>
      <c r="CO93" s="147" t="str">
        <f t="shared" si="559"/>
        <v xml:space="preserve"> </v>
      </c>
      <c r="CP93" s="147" t="str">
        <f t="shared" si="559"/>
        <v xml:space="preserve"> </v>
      </c>
      <c r="CQ93" s="147" t="str">
        <f t="shared" si="559"/>
        <v xml:space="preserve"> </v>
      </c>
      <c r="CR93" s="149" t="str">
        <f t="shared" si="559"/>
        <v xml:space="preserve"> </v>
      </c>
      <c r="CS93" s="147" t="str">
        <f t="shared" si="559"/>
        <v xml:space="preserve"> </v>
      </c>
      <c r="CT93" s="147" t="str">
        <f t="shared" si="559"/>
        <v xml:space="preserve"> </v>
      </c>
      <c r="CU93" s="147" t="str">
        <f t="shared" si="559"/>
        <v xml:space="preserve"> </v>
      </c>
      <c r="CV93" s="147" t="str">
        <f t="shared" si="559"/>
        <v xml:space="preserve"> </v>
      </c>
      <c r="CW93" s="149" t="str">
        <f t="shared" si="559"/>
        <v xml:space="preserve"> </v>
      </c>
      <c r="CX93" s="147" t="str">
        <f t="shared" si="559"/>
        <v xml:space="preserve"> </v>
      </c>
      <c r="CY93" s="147" t="str">
        <f t="shared" si="559"/>
        <v xml:space="preserve"> </v>
      </c>
      <c r="CZ93" s="147" t="str">
        <f t="shared" si="559"/>
        <v xml:space="preserve"> </v>
      </c>
      <c r="DA93" s="147" t="str">
        <f t="shared" si="559"/>
        <v xml:space="preserve"> </v>
      </c>
      <c r="DB93" s="149" t="str">
        <f t="shared" si="559"/>
        <v xml:space="preserve"> </v>
      </c>
      <c r="DC93" s="147" t="str">
        <f t="shared" si="559"/>
        <v xml:space="preserve"> </v>
      </c>
      <c r="DD93" s="147" t="str">
        <f t="shared" si="559"/>
        <v xml:space="preserve"> </v>
      </c>
      <c r="DE93" s="147" t="str">
        <f t="shared" si="559"/>
        <v xml:space="preserve"> </v>
      </c>
      <c r="DF93" s="147" t="str">
        <f t="shared" si="559"/>
        <v xml:space="preserve"> </v>
      </c>
      <c r="DG93" s="149" t="str">
        <f t="shared" ref="DG93:EL93" si="560">IF(DG90&lt;&gt;0,ROUND(DG91*100/DG90,1)," ")</f>
        <v xml:space="preserve"> </v>
      </c>
      <c r="DH93" s="147" t="str">
        <f t="shared" si="560"/>
        <v xml:space="preserve"> </v>
      </c>
      <c r="DI93" s="147" t="str">
        <f t="shared" si="560"/>
        <v xml:space="preserve"> </v>
      </c>
      <c r="DJ93" s="147" t="str">
        <f t="shared" si="560"/>
        <v xml:space="preserve"> </v>
      </c>
      <c r="DK93" s="147" t="str">
        <f t="shared" si="560"/>
        <v xml:space="preserve"> </v>
      </c>
      <c r="DL93" s="149" t="str">
        <f t="shared" si="560"/>
        <v xml:space="preserve"> </v>
      </c>
      <c r="DM93" s="147" t="str">
        <f t="shared" si="560"/>
        <v xml:space="preserve"> </v>
      </c>
      <c r="DN93" s="147" t="str">
        <f t="shared" si="560"/>
        <v xml:space="preserve"> </v>
      </c>
      <c r="DO93" s="147" t="str">
        <f t="shared" si="560"/>
        <v xml:space="preserve"> </v>
      </c>
      <c r="DP93" s="147" t="str">
        <f t="shared" si="560"/>
        <v xml:space="preserve"> </v>
      </c>
      <c r="DQ93" s="149" t="str">
        <f t="shared" si="560"/>
        <v xml:space="preserve"> </v>
      </c>
      <c r="DR93" s="147" t="str">
        <f t="shared" si="560"/>
        <v xml:space="preserve"> </v>
      </c>
      <c r="DS93" s="147" t="str">
        <f t="shared" si="560"/>
        <v xml:space="preserve"> </v>
      </c>
      <c r="DT93" s="147" t="str">
        <f t="shared" si="560"/>
        <v xml:space="preserve"> </v>
      </c>
      <c r="DU93" s="147" t="str">
        <f t="shared" si="560"/>
        <v xml:space="preserve"> </v>
      </c>
      <c r="DV93" s="149" t="str">
        <f t="shared" si="560"/>
        <v xml:space="preserve"> </v>
      </c>
      <c r="DW93" s="147" t="str">
        <f t="shared" si="560"/>
        <v xml:space="preserve"> </v>
      </c>
      <c r="DX93" s="147" t="str">
        <f t="shared" si="560"/>
        <v xml:space="preserve"> </v>
      </c>
      <c r="DY93" s="147" t="str">
        <f t="shared" si="560"/>
        <v xml:space="preserve"> </v>
      </c>
      <c r="DZ93" s="147" t="str">
        <f t="shared" si="560"/>
        <v xml:space="preserve"> </v>
      </c>
      <c r="EA93" s="149" t="str">
        <f t="shared" si="560"/>
        <v xml:space="preserve"> </v>
      </c>
      <c r="EB93" s="147" t="str">
        <f t="shared" si="560"/>
        <v xml:space="preserve"> </v>
      </c>
      <c r="EC93" s="147" t="str">
        <f t="shared" si="560"/>
        <v xml:space="preserve"> </v>
      </c>
      <c r="ED93" s="147" t="str">
        <f t="shared" si="560"/>
        <v xml:space="preserve"> </v>
      </c>
      <c r="EE93" s="147" t="str">
        <f t="shared" si="560"/>
        <v xml:space="preserve"> </v>
      </c>
      <c r="EF93" s="149" t="str">
        <f t="shared" si="560"/>
        <v xml:space="preserve"> </v>
      </c>
      <c r="EG93" s="147" t="str">
        <f t="shared" si="560"/>
        <v xml:space="preserve"> </v>
      </c>
      <c r="EH93" s="147" t="str">
        <f t="shared" si="560"/>
        <v xml:space="preserve"> </v>
      </c>
      <c r="EI93" s="147" t="str">
        <f t="shared" si="560"/>
        <v xml:space="preserve"> </v>
      </c>
      <c r="EJ93" s="147" t="str">
        <f t="shared" si="560"/>
        <v xml:space="preserve"> </v>
      </c>
      <c r="EK93" s="149" t="str">
        <f t="shared" si="560"/>
        <v xml:space="preserve"> </v>
      </c>
      <c r="EL93" s="147" t="str">
        <f t="shared" si="560"/>
        <v xml:space="preserve"> </v>
      </c>
      <c r="EM93" s="147" t="str">
        <f t="shared" ref="EM93:FR93" si="561">IF(EM90&lt;&gt;0,ROUND(EM91*100/EM90,1)," ")</f>
        <v xml:space="preserve"> </v>
      </c>
      <c r="EN93" s="147" t="str">
        <f t="shared" si="561"/>
        <v xml:space="preserve"> </v>
      </c>
      <c r="EO93" s="147" t="str">
        <f t="shared" si="561"/>
        <v xml:space="preserve"> </v>
      </c>
      <c r="EP93" s="149" t="str">
        <f t="shared" si="561"/>
        <v xml:space="preserve"> </v>
      </c>
      <c r="EQ93" s="147" t="str">
        <f t="shared" si="561"/>
        <v xml:space="preserve"> </v>
      </c>
      <c r="ER93" s="147" t="str">
        <f t="shared" si="561"/>
        <v xml:space="preserve"> </v>
      </c>
      <c r="ES93" s="147" t="str">
        <f t="shared" si="561"/>
        <v xml:space="preserve"> </v>
      </c>
      <c r="ET93" s="147" t="str">
        <f t="shared" si="561"/>
        <v xml:space="preserve"> </v>
      </c>
      <c r="EU93" s="149" t="str">
        <f t="shared" si="561"/>
        <v xml:space="preserve"> </v>
      </c>
      <c r="EV93" s="147" t="str">
        <f t="shared" si="561"/>
        <v xml:space="preserve"> </v>
      </c>
      <c r="EW93" s="147" t="str">
        <f t="shared" si="561"/>
        <v xml:space="preserve"> </v>
      </c>
      <c r="EX93" s="147" t="str">
        <f t="shared" si="561"/>
        <v xml:space="preserve"> </v>
      </c>
      <c r="EY93" s="147" t="str">
        <f t="shared" si="561"/>
        <v xml:space="preserve"> </v>
      </c>
      <c r="EZ93" s="149" t="str">
        <f t="shared" si="561"/>
        <v xml:space="preserve"> </v>
      </c>
      <c r="FA93" s="147" t="str">
        <f t="shared" si="561"/>
        <v xml:space="preserve"> </v>
      </c>
      <c r="FB93" s="147" t="str">
        <f t="shared" si="561"/>
        <v xml:space="preserve"> </v>
      </c>
      <c r="FC93" s="147" t="str">
        <f t="shared" si="561"/>
        <v xml:space="preserve"> </v>
      </c>
      <c r="FD93" s="147" t="str">
        <f t="shared" si="561"/>
        <v xml:space="preserve"> </v>
      </c>
      <c r="FE93" s="149" t="str">
        <f t="shared" si="561"/>
        <v xml:space="preserve"> </v>
      </c>
      <c r="FF93" s="147" t="str">
        <f t="shared" si="561"/>
        <v xml:space="preserve"> </v>
      </c>
      <c r="FG93" s="147" t="str">
        <f t="shared" si="561"/>
        <v xml:space="preserve"> </v>
      </c>
      <c r="FH93" s="147" t="str">
        <f t="shared" si="561"/>
        <v xml:space="preserve"> </v>
      </c>
      <c r="FI93" s="147" t="str">
        <f t="shared" si="561"/>
        <v xml:space="preserve"> </v>
      </c>
      <c r="FJ93" s="149" t="str">
        <f t="shared" si="561"/>
        <v xml:space="preserve"> </v>
      </c>
      <c r="FK93" s="147" t="str">
        <f t="shared" si="561"/>
        <v xml:space="preserve"> </v>
      </c>
      <c r="FL93" s="147" t="str">
        <f t="shared" si="561"/>
        <v xml:space="preserve"> </v>
      </c>
      <c r="FM93" s="147" t="str">
        <f t="shared" si="561"/>
        <v xml:space="preserve"> </v>
      </c>
      <c r="FN93" s="147" t="str">
        <f t="shared" si="561"/>
        <v xml:space="preserve"> </v>
      </c>
      <c r="FO93" s="149" t="str">
        <f t="shared" si="561"/>
        <v xml:space="preserve"> </v>
      </c>
      <c r="FP93" s="147" t="str">
        <f t="shared" si="561"/>
        <v xml:space="preserve"> </v>
      </c>
      <c r="FQ93" s="147" t="str">
        <f t="shared" si="561"/>
        <v xml:space="preserve"> </v>
      </c>
      <c r="FR93" s="147" t="str">
        <f t="shared" si="561"/>
        <v xml:space="preserve"> </v>
      </c>
      <c r="FS93" s="147" t="str">
        <f t="shared" ref="FS93:HC93" si="562">IF(FS90&lt;&gt;0,ROUND(FS91*100/FS90,1)," ")</f>
        <v xml:space="preserve"> </v>
      </c>
      <c r="FT93" s="149" t="str">
        <f t="shared" si="562"/>
        <v xml:space="preserve"> </v>
      </c>
      <c r="FU93" s="147" t="str">
        <f t="shared" si="562"/>
        <v xml:space="preserve"> </v>
      </c>
      <c r="FV93" s="147" t="str">
        <f t="shared" si="562"/>
        <v xml:space="preserve"> </v>
      </c>
      <c r="FW93" s="147" t="str">
        <f t="shared" si="562"/>
        <v xml:space="preserve"> </v>
      </c>
      <c r="FX93" s="147" t="str">
        <f t="shared" si="562"/>
        <v xml:space="preserve"> </v>
      </c>
      <c r="FY93" s="149" t="str">
        <f t="shared" si="562"/>
        <v xml:space="preserve"> </v>
      </c>
      <c r="FZ93" s="147" t="str">
        <f t="shared" si="562"/>
        <v xml:space="preserve"> </v>
      </c>
      <c r="GA93" s="147" t="str">
        <f t="shared" si="562"/>
        <v xml:space="preserve"> </v>
      </c>
      <c r="GB93" s="147" t="str">
        <f t="shared" si="562"/>
        <v xml:space="preserve"> </v>
      </c>
      <c r="GC93" s="147" t="str">
        <f t="shared" si="562"/>
        <v xml:space="preserve"> </v>
      </c>
      <c r="GD93" s="149" t="str">
        <f t="shared" si="562"/>
        <v xml:space="preserve"> </v>
      </c>
      <c r="GE93" s="147" t="str">
        <f t="shared" si="562"/>
        <v xml:space="preserve"> </v>
      </c>
      <c r="GF93" s="147" t="str">
        <f t="shared" si="562"/>
        <v xml:space="preserve"> </v>
      </c>
      <c r="GG93" s="147" t="str">
        <f t="shared" si="562"/>
        <v xml:space="preserve"> </v>
      </c>
      <c r="GH93" s="147" t="str">
        <f t="shared" si="562"/>
        <v xml:space="preserve"> </v>
      </c>
      <c r="GI93" s="149" t="str">
        <f t="shared" si="562"/>
        <v xml:space="preserve"> </v>
      </c>
      <c r="GJ93" s="147" t="str">
        <f t="shared" si="562"/>
        <v xml:space="preserve"> </v>
      </c>
      <c r="GK93" s="147" t="str">
        <f t="shared" si="562"/>
        <v xml:space="preserve"> </v>
      </c>
      <c r="GL93" s="147" t="str">
        <f t="shared" si="562"/>
        <v xml:space="preserve"> </v>
      </c>
      <c r="GM93" s="147" t="str">
        <f t="shared" si="562"/>
        <v xml:space="preserve"> </v>
      </c>
      <c r="GN93" s="149" t="str">
        <f t="shared" si="562"/>
        <v xml:space="preserve"> </v>
      </c>
      <c r="GO93" s="147" t="str">
        <f t="shared" si="562"/>
        <v xml:space="preserve"> </v>
      </c>
      <c r="GP93" s="147" t="str">
        <f t="shared" si="562"/>
        <v xml:space="preserve"> </v>
      </c>
      <c r="GQ93" s="147" t="str">
        <f t="shared" si="562"/>
        <v xml:space="preserve"> </v>
      </c>
      <c r="GR93" s="147" t="str">
        <f t="shared" si="562"/>
        <v xml:space="preserve"> </v>
      </c>
      <c r="GS93" s="149" t="str">
        <f t="shared" si="562"/>
        <v xml:space="preserve"> </v>
      </c>
      <c r="GT93" s="147" t="str">
        <f t="shared" si="562"/>
        <v xml:space="preserve"> </v>
      </c>
      <c r="GU93" s="147" t="str">
        <f t="shared" si="562"/>
        <v xml:space="preserve"> </v>
      </c>
      <c r="GV93" s="147" t="str">
        <f t="shared" si="562"/>
        <v xml:space="preserve"> </v>
      </c>
      <c r="GW93" s="147" t="str">
        <f t="shared" si="562"/>
        <v xml:space="preserve"> </v>
      </c>
      <c r="GX93" s="149" t="str">
        <f t="shared" si="562"/>
        <v xml:space="preserve"> </v>
      </c>
      <c r="GY93" s="147" t="str">
        <f t="shared" si="562"/>
        <v xml:space="preserve"> </v>
      </c>
      <c r="GZ93" s="147" t="str">
        <f t="shared" si="562"/>
        <v xml:space="preserve"> </v>
      </c>
      <c r="HA93" s="147" t="str">
        <f t="shared" si="562"/>
        <v xml:space="preserve"> </v>
      </c>
      <c r="HB93" s="147" t="str">
        <f t="shared" si="562"/>
        <v xml:space="preserve"> </v>
      </c>
      <c r="HC93" s="149" t="str">
        <f t="shared" si="562"/>
        <v xml:space="preserve"> </v>
      </c>
    </row>
    <row r="94" spans="1:211" s="35" customFormat="1" ht="15" customHeight="1">
      <c r="A94" s="74" t="s">
        <v>150</v>
      </c>
      <c r="B94" s="184">
        <f t="shared" ref="B94:E95" si="563">G94+AP94</f>
        <v>3257</v>
      </c>
      <c r="C94" s="184">
        <f t="shared" si="563"/>
        <v>4856</v>
      </c>
      <c r="D94" s="184">
        <f t="shared" si="563"/>
        <v>0</v>
      </c>
      <c r="E94" s="184">
        <f t="shared" si="563"/>
        <v>0</v>
      </c>
      <c r="F94" s="158">
        <f>B94+C94+D94+E94</f>
        <v>8113</v>
      </c>
      <c r="G94" s="184">
        <f t="shared" ref="G94:J95" si="564">L94+Q94+V94+AA94+AF94+AK94</f>
        <v>3257</v>
      </c>
      <c r="H94" s="184">
        <f t="shared" si="564"/>
        <v>4856</v>
      </c>
      <c r="I94" s="184">
        <f t="shared" si="564"/>
        <v>0</v>
      </c>
      <c r="J94" s="184">
        <f t="shared" si="564"/>
        <v>0</v>
      </c>
      <c r="K94" s="158">
        <f>G94+H94+I94+J94</f>
        <v>8113</v>
      </c>
      <c r="L94" s="217">
        <f>66117-55689-10428</f>
        <v>0</v>
      </c>
      <c r="M94" s="217">
        <f>94676-48286-34400-4408-7582</f>
        <v>0</v>
      </c>
      <c r="N94" s="217"/>
      <c r="O94" s="217"/>
      <c r="P94" s="159">
        <f>L94+M94+N94+O94</f>
        <v>0</v>
      </c>
      <c r="Q94" s="217"/>
      <c r="R94" s="217">
        <v>225</v>
      </c>
      <c r="S94" s="217"/>
      <c r="T94" s="217"/>
      <c r="U94" s="159">
        <f>Q94+R94+S94+T94</f>
        <v>225</v>
      </c>
      <c r="V94" s="217">
        <f>2287+970</f>
        <v>3257</v>
      </c>
      <c r="W94" s="217">
        <f>675+525</f>
        <v>1200</v>
      </c>
      <c r="X94" s="217"/>
      <c r="Y94" s="217"/>
      <c r="Z94" s="159">
        <f>V94+W94+X94+Y94</f>
        <v>4457</v>
      </c>
      <c r="AA94" s="217"/>
      <c r="AB94" s="217"/>
      <c r="AC94" s="217"/>
      <c r="AD94" s="217"/>
      <c r="AE94" s="159">
        <f>AA94+AB94+AC94+AD94</f>
        <v>0</v>
      </c>
      <c r="AF94" s="217"/>
      <c r="AG94" s="217">
        <v>581</v>
      </c>
      <c r="AH94" s="217"/>
      <c r="AI94" s="217"/>
      <c r="AJ94" s="159">
        <f>AF94+AG94+AH94+AI94</f>
        <v>581</v>
      </c>
      <c r="AK94" s="217"/>
      <c r="AL94" s="217">
        <v>2850</v>
      </c>
      <c r="AM94" s="217"/>
      <c r="AN94" s="217"/>
      <c r="AO94" s="159">
        <f>AK94+AL94+AM94+AN94</f>
        <v>2850</v>
      </c>
      <c r="AP94" s="184">
        <f t="shared" ref="AP94:AS95" si="565">AU94+AZ94+BE94+BJ94+BO94+BT94+BY94+CD94+CI94+CN94+CS94+CX94+DC94+DH94+DM94+DR94+DW94+EB94+EG94+EL94+EQ94+EV94+FA94+FF94+FK94+FP94+FU94+FZ94+GE94+GJ94+GO94+GT94+GY94</f>
        <v>0</v>
      </c>
      <c r="AQ94" s="184">
        <f t="shared" si="565"/>
        <v>0</v>
      </c>
      <c r="AR94" s="184">
        <f t="shared" si="565"/>
        <v>0</v>
      </c>
      <c r="AS94" s="184">
        <f t="shared" si="565"/>
        <v>0</v>
      </c>
      <c r="AT94" s="158">
        <f>AP94+AQ94+AR94+AS94</f>
        <v>0</v>
      </c>
      <c r="AU94" s="217"/>
      <c r="AV94" s="217"/>
      <c r="AW94" s="217"/>
      <c r="AX94" s="217"/>
      <c r="AY94" s="159">
        <f>AU94+AV94+AW94+AX94</f>
        <v>0</v>
      </c>
      <c r="AZ94" s="217"/>
      <c r="BA94" s="217"/>
      <c r="BB94" s="217"/>
      <c r="BC94" s="217"/>
      <c r="BD94" s="159">
        <f>AZ94+BA94+BB94+BC94</f>
        <v>0</v>
      </c>
      <c r="BE94" s="217"/>
      <c r="BF94" s="217"/>
      <c r="BG94" s="217"/>
      <c r="BH94" s="217"/>
      <c r="BI94" s="159">
        <f>BE94+BF94+BG94+BH94</f>
        <v>0</v>
      </c>
      <c r="BJ94" s="217"/>
      <c r="BK94" s="217"/>
      <c r="BL94" s="217"/>
      <c r="BM94" s="217"/>
      <c r="BN94" s="159">
        <f>BJ94+BK94+BL94+BM94</f>
        <v>0</v>
      </c>
      <c r="BO94" s="217"/>
      <c r="BP94" s="217"/>
      <c r="BQ94" s="217"/>
      <c r="BR94" s="217"/>
      <c r="BS94" s="159">
        <f>BO94+BP94+BQ94+BR94</f>
        <v>0</v>
      </c>
      <c r="BT94" s="217"/>
      <c r="BU94" s="217"/>
      <c r="BV94" s="217"/>
      <c r="BW94" s="217"/>
      <c r="BX94" s="159">
        <f>BT94+BU94+BV94+BW94</f>
        <v>0</v>
      </c>
      <c r="BY94" s="217"/>
      <c r="BZ94" s="217"/>
      <c r="CA94" s="217"/>
      <c r="CB94" s="217"/>
      <c r="CC94" s="159">
        <f>BY94+BZ94+CA94+CB94</f>
        <v>0</v>
      </c>
      <c r="CD94" s="217"/>
      <c r="CE94" s="217"/>
      <c r="CF94" s="217"/>
      <c r="CG94" s="217"/>
      <c r="CH94" s="159">
        <f>CD94+CE94+CF94+CG94</f>
        <v>0</v>
      </c>
      <c r="CI94" s="217"/>
      <c r="CJ94" s="217"/>
      <c r="CK94" s="217"/>
      <c r="CL94" s="217"/>
      <c r="CM94" s="159">
        <f>CI94+CJ94+CK94+CL94</f>
        <v>0</v>
      </c>
      <c r="CN94" s="217"/>
      <c r="CO94" s="217"/>
      <c r="CP94" s="217"/>
      <c r="CQ94" s="217"/>
      <c r="CR94" s="159">
        <f>CN94+CO94+CP94+CQ94</f>
        <v>0</v>
      </c>
      <c r="CS94" s="217"/>
      <c r="CT94" s="217"/>
      <c r="CU94" s="217"/>
      <c r="CV94" s="217"/>
      <c r="CW94" s="159">
        <f>CS94+CT94+CU94+CV94</f>
        <v>0</v>
      </c>
      <c r="CX94" s="217"/>
      <c r="CY94" s="217"/>
      <c r="CZ94" s="217"/>
      <c r="DA94" s="217"/>
      <c r="DB94" s="159">
        <f>CX94+CY94+CZ94+DA94</f>
        <v>0</v>
      </c>
      <c r="DC94" s="217"/>
      <c r="DD94" s="217"/>
      <c r="DE94" s="217"/>
      <c r="DF94" s="217"/>
      <c r="DG94" s="159">
        <f>DC94+DD94+DE94+DF94</f>
        <v>0</v>
      </c>
      <c r="DH94" s="217"/>
      <c r="DI94" s="217"/>
      <c r="DJ94" s="217"/>
      <c r="DK94" s="217"/>
      <c r="DL94" s="159">
        <f>DH94+DI94+DJ94+DK94</f>
        <v>0</v>
      </c>
      <c r="DM94" s="217"/>
      <c r="DN94" s="217"/>
      <c r="DO94" s="217"/>
      <c r="DP94" s="217"/>
      <c r="DQ94" s="159">
        <f>DM94+DN94+DO94+DP94</f>
        <v>0</v>
      </c>
      <c r="DR94" s="217"/>
      <c r="DS94" s="217"/>
      <c r="DT94" s="217"/>
      <c r="DU94" s="217"/>
      <c r="DV94" s="159">
        <f>DR94+DS94+DT94+DU94</f>
        <v>0</v>
      </c>
      <c r="DW94" s="217"/>
      <c r="DX94" s="217"/>
      <c r="DY94" s="217"/>
      <c r="DZ94" s="217"/>
      <c r="EA94" s="159">
        <f>DW94+DX94+DY94+DZ94</f>
        <v>0</v>
      </c>
      <c r="EB94" s="217"/>
      <c r="EC94" s="217"/>
      <c r="ED94" s="217"/>
      <c r="EE94" s="217"/>
      <c r="EF94" s="159">
        <f>EB94+EC94+ED94+EE94</f>
        <v>0</v>
      </c>
      <c r="EG94" s="217"/>
      <c r="EH94" s="217"/>
      <c r="EI94" s="217"/>
      <c r="EJ94" s="217"/>
      <c r="EK94" s="159">
        <f>EG94+EH94+EI94+EJ94</f>
        <v>0</v>
      </c>
      <c r="EL94" s="217"/>
      <c r="EM94" s="217"/>
      <c r="EN94" s="217"/>
      <c r="EO94" s="217"/>
      <c r="EP94" s="159">
        <f>EL94+EM94+EN94+EO94</f>
        <v>0</v>
      </c>
      <c r="EQ94" s="217"/>
      <c r="ER94" s="217"/>
      <c r="ES94" s="217"/>
      <c r="ET94" s="217"/>
      <c r="EU94" s="159">
        <f>EQ94+ER94+ES94+ET94</f>
        <v>0</v>
      </c>
      <c r="EV94" s="217"/>
      <c r="EW94" s="217"/>
      <c r="EX94" s="217"/>
      <c r="EY94" s="217"/>
      <c r="EZ94" s="159">
        <f>EV94+EW94+EX94+EY94</f>
        <v>0</v>
      </c>
      <c r="FA94" s="217"/>
      <c r="FB94" s="217"/>
      <c r="FC94" s="217"/>
      <c r="FD94" s="217"/>
      <c r="FE94" s="159">
        <f>FA94+FB94+FC94+FD94</f>
        <v>0</v>
      </c>
      <c r="FF94" s="217"/>
      <c r="FG94" s="217"/>
      <c r="FH94" s="217"/>
      <c r="FI94" s="217"/>
      <c r="FJ94" s="159">
        <f>FF94+FG94+FH94+FI94</f>
        <v>0</v>
      </c>
      <c r="FK94" s="217"/>
      <c r="FL94" s="217"/>
      <c r="FM94" s="217"/>
      <c r="FN94" s="217"/>
      <c r="FO94" s="159">
        <f>FK94+FL94+FM94+FN94</f>
        <v>0</v>
      </c>
      <c r="FP94" s="217"/>
      <c r="FQ94" s="217"/>
      <c r="FR94" s="217"/>
      <c r="FS94" s="217"/>
      <c r="FT94" s="159">
        <f>FP94+FQ94+FR94+FS94</f>
        <v>0</v>
      </c>
      <c r="FU94" s="217"/>
      <c r="FV94" s="217"/>
      <c r="FW94" s="217"/>
      <c r="FX94" s="217"/>
      <c r="FY94" s="159">
        <f>FU94+FV94+FW94+FX94</f>
        <v>0</v>
      </c>
      <c r="FZ94" s="217"/>
      <c r="GA94" s="217"/>
      <c r="GB94" s="217"/>
      <c r="GC94" s="217"/>
      <c r="GD94" s="159">
        <f>FZ94+GA94+GB94+GC94</f>
        <v>0</v>
      </c>
      <c r="GE94" s="217"/>
      <c r="GF94" s="217"/>
      <c r="GG94" s="217"/>
      <c r="GH94" s="217"/>
      <c r="GI94" s="159">
        <f>GE94+GF94+GG94+GH94</f>
        <v>0</v>
      </c>
      <c r="GJ94" s="217"/>
      <c r="GK94" s="217"/>
      <c r="GL94" s="217"/>
      <c r="GM94" s="217"/>
      <c r="GN94" s="159">
        <f>GJ94+GK94+GL94+GM94</f>
        <v>0</v>
      </c>
      <c r="GO94" s="217"/>
      <c r="GP94" s="217"/>
      <c r="GQ94" s="217"/>
      <c r="GR94" s="217"/>
      <c r="GS94" s="159">
        <f>GO94+GP94+GQ94+GR94</f>
        <v>0</v>
      </c>
      <c r="GT94" s="217"/>
      <c r="GU94" s="217"/>
      <c r="GV94" s="217"/>
      <c r="GW94" s="217"/>
      <c r="GX94" s="159">
        <f>GT94+GU94+GV94+GW94</f>
        <v>0</v>
      </c>
      <c r="GY94" s="217"/>
      <c r="GZ94" s="217"/>
      <c r="HA94" s="217"/>
      <c r="HB94" s="217"/>
      <c r="HC94" s="159">
        <f>GY94+GZ94+HA94+HB94</f>
        <v>0</v>
      </c>
    </row>
    <row r="95" spans="1:211" s="35" customFormat="1" ht="15" customHeight="1">
      <c r="A95" s="75" t="s">
        <v>110</v>
      </c>
      <c r="B95" s="183">
        <f t="shared" si="563"/>
        <v>0</v>
      </c>
      <c r="C95" s="183" t="e">
        <f t="shared" si="563"/>
        <v>#REF!</v>
      </c>
      <c r="D95" s="183">
        <f t="shared" si="563"/>
        <v>0</v>
      </c>
      <c r="E95" s="183">
        <f t="shared" si="563"/>
        <v>0</v>
      </c>
      <c r="F95" s="162" t="e">
        <f>B95+C95+D95+E95</f>
        <v>#REF!</v>
      </c>
      <c r="G95" s="183">
        <f t="shared" si="564"/>
        <v>0</v>
      </c>
      <c r="H95" s="183" t="e">
        <f t="shared" si="564"/>
        <v>#REF!</v>
      </c>
      <c r="I95" s="183">
        <f t="shared" si="564"/>
        <v>0</v>
      </c>
      <c r="J95" s="183">
        <f t="shared" si="564"/>
        <v>0</v>
      </c>
      <c r="K95" s="162" t="e">
        <f>G95+H95+I95+J95</f>
        <v>#REF!</v>
      </c>
      <c r="L95" s="215"/>
      <c r="M95" s="161" t="e">
        <f>P95-L95-N95-O95</f>
        <v>#REF!</v>
      </c>
      <c r="N95" s="215"/>
      <c r="O95" s="215"/>
      <c r="P95" s="163" t="e">
        <f>#REF!-#REF!-#REF!-#REF!-#REF!-#REF!</f>
        <v>#REF!</v>
      </c>
      <c r="Q95" s="215"/>
      <c r="R95" s="161" t="e">
        <f>U95-Q95-S95-T95</f>
        <v>#REF!</v>
      </c>
      <c r="S95" s="215"/>
      <c r="T95" s="215"/>
      <c r="U95" s="163" t="e">
        <f>#REF!-#REF!-#REF!-#REF!-#REF!-#REF!</f>
        <v>#REF!</v>
      </c>
      <c r="V95" s="215"/>
      <c r="W95" s="161" t="e">
        <f>Z95-V95-X95-Y95</f>
        <v>#REF!</v>
      </c>
      <c r="X95" s="215"/>
      <c r="Y95" s="215"/>
      <c r="Z95" s="163" t="e">
        <f>#REF!-#REF!-#REF!-#REF!-#REF!-#REF!</f>
        <v>#REF!</v>
      </c>
      <c r="AA95" s="215"/>
      <c r="AB95" s="161" t="e">
        <f>AE95-AA95-AC95-AD95</f>
        <v>#REF!</v>
      </c>
      <c r="AC95" s="215"/>
      <c r="AD95" s="215"/>
      <c r="AE95" s="163" t="e">
        <f>#REF!-#REF!-#REF!-#REF!-#REF!-#REF!</f>
        <v>#REF!</v>
      </c>
      <c r="AF95" s="215"/>
      <c r="AG95" s="161" t="e">
        <f>AJ95-AF95-AH95-AI95</f>
        <v>#REF!</v>
      </c>
      <c r="AH95" s="215"/>
      <c r="AI95" s="215"/>
      <c r="AJ95" s="163" t="e">
        <f>#REF!-#REF!-#REF!-#REF!-#REF!-#REF!</f>
        <v>#REF!</v>
      </c>
      <c r="AK95" s="215"/>
      <c r="AL95" s="161" t="e">
        <f>AO95-AK95-AM95-AN95</f>
        <v>#REF!</v>
      </c>
      <c r="AM95" s="215"/>
      <c r="AN95" s="215"/>
      <c r="AO95" s="163" t="e">
        <f>#REF!-#REF!-#REF!-#REF!-#REF!-#REF!</f>
        <v>#REF!</v>
      </c>
      <c r="AP95" s="183">
        <f t="shared" si="565"/>
        <v>0</v>
      </c>
      <c r="AQ95" s="183">
        <f t="shared" si="565"/>
        <v>0</v>
      </c>
      <c r="AR95" s="183">
        <f t="shared" si="565"/>
        <v>0</v>
      </c>
      <c r="AS95" s="183">
        <f t="shared" si="565"/>
        <v>0</v>
      </c>
      <c r="AT95" s="162">
        <f>AP95+AQ95+AR95+AS95</f>
        <v>0</v>
      </c>
      <c r="AU95" s="215"/>
      <c r="AV95" s="161">
        <f>AY95-AU95-AW95-AX95</f>
        <v>0</v>
      </c>
      <c r="AW95" s="215"/>
      <c r="AX95" s="215"/>
      <c r="AY95" s="163"/>
      <c r="AZ95" s="215"/>
      <c r="BA95" s="161">
        <f>BD95-AZ95-BB95-BC95</f>
        <v>0</v>
      </c>
      <c r="BB95" s="215"/>
      <c r="BC95" s="215"/>
      <c r="BD95" s="163"/>
      <c r="BE95" s="215"/>
      <c r="BF95" s="161">
        <f>BI95-BE95-BG95-BH95</f>
        <v>0</v>
      </c>
      <c r="BG95" s="215"/>
      <c r="BH95" s="215"/>
      <c r="BI95" s="163"/>
      <c r="BJ95" s="215"/>
      <c r="BK95" s="161">
        <f>BN95-BJ95-BL95-BM95</f>
        <v>0</v>
      </c>
      <c r="BL95" s="215"/>
      <c r="BM95" s="215"/>
      <c r="BN95" s="163"/>
      <c r="BO95" s="215"/>
      <c r="BP95" s="161">
        <f>BS95-BO95-BQ95-BR95</f>
        <v>0</v>
      </c>
      <c r="BQ95" s="215"/>
      <c r="BR95" s="215"/>
      <c r="BS95" s="163"/>
      <c r="BT95" s="215"/>
      <c r="BU95" s="161">
        <f>BX95-BT95-BV95-BW95</f>
        <v>0</v>
      </c>
      <c r="BV95" s="215"/>
      <c r="BW95" s="215"/>
      <c r="BX95" s="163"/>
      <c r="BY95" s="215"/>
      <c r="BZ95" s="161">
        <f>CC95-BY95-CA95-CB95</f>
        <v>0</v>
      </c>
      <c r="CA95" s="215"/>
      <c r="CB95" s="215"/>
      <c r="CC95" s="163"/>
      <c r="CD95" s="215"/>
      <c r="CE95" s="161">
        <f>CH95-CD95-CF95-CG95</f>
        <v>0</v>
      </c>
      <c r="CF95" s="215"/>
      <c r="CG95" s="215"/>
      <c r="CH95" s="163"/>
      <c r="CI95" s="215"/>
      <c r="CJ95" s="161">
        <f>CM95-CI95-CK95-CL95</f>
        <v>0</v>
      </c>
      <c r="CK95" s="215"/>
      <c r="CL95" s="215"/>
      <c r="CM95" s="163"/>
      <c r="CN95" s="215"/>
      <c r="CO95" s="161">
        <f>CR95-CN95-CP95-CQ95</f>
        <v>0</v>
      </c>
      <c r="CP95" s="215"/>
      <c r="CQ95" s="215"/>
      <c r="CR95" s="163"/>
      <c r="CS95" s="215"/>
      <c r="CT95" s="161">
        <f>CW95-CS95-CU95-CV95</f>
        <v>0</v>
      </c>
      <c r="CU95" s="215"/>
      <c r="CV95" s="215"/>
      <c r="CW95" s="163"/>
      <c r="CX95" s="215"/>
      <c r="CY95" s="161">
        <f>DB95-CX95-CZ95-DA95</f>
        <v>0</v>
      </c>
      <c r="CZ95" s="215"/>
      <c r="DA95" s="215"/>
      <c r="DB95" s="163"/>
      <c r="DC95" s="215"/>
      <c r="DD95" s="161">
        <f>DG95-DC95-DE95-DF95</f>
        <v>0</v>
      </c>
      <c r="DE95" s="215"/>
      <c r="DF95" s="215"/>
      <c r="DG95" s="163"/>
      <c r="DH95" s="215"/>
      <c r="DI95" s="161">
        <f>DL95-DH95-DJ95-DK95</f>
        <v>0</v>
      </c>
      <c r="DJ95" s="215"/>
      <c r="DK95" s="215"/>
      <c r="DL95" s="163"/>
      <c r="DM95" s="215"/>
      <c r="DN95" s="161">
        <f>DQ95-DM95-DO95-DP95</f>
        <v>0</v>
      </c>
      <c r="DO95" s="215"/>
      <c r="DP95" s="215"/>
      <c r="DQ95" s="163"/>
      <c r="DR95" s="215"/>
      <c r="DS95" s="161">
        <f>DV95-DR95-DT95-DU95</f>
        <v>0</v>
      </c>
      <c r="DT95" s="215"/>
      <c r="DU95" s="215"/>
      <c r="DV95" s="163"/>
      <c r="DW95" s="215"/>
      <c r="DX95" s="161">
        <f>EA95-DW95-DY95-DZ95</f>
        <v>0</v>
      </c>
      <c r="DY95" s="215"/>
      <c r="DZ95" s="215"/>
      <c r="EA95" s="163"/>
      <c r="EB95" s="215"/>
      <c r="EC95" s="161">
        <f>EF95-EB95-ED95-EE95</f>
        <v>0</v>
      </c>
      <c r="ED95" s="215"/>
      <c r="EE95" s="215"/>
      <c r="EF95" s="163"/>
      <c r="EG95" s="215"/>
      <c r="EH95" s="161">
        <f>EK95-EG95-EI95-EJ95</f>
        <v>0</v>
      </c>
      <c r="EI95" s="215"/>
      <c r="EJ95" s="215"/>
      <c r="EK95" s="163"/>
      <c r="EL95" s="215"/>
      <c r="EM95" s="161">
        <f>EP95-EL95-EN95-EO95</f>
        <v>0</v>
      </c>
      <c r="EN95" s="215"/>
      <c r="EO95" s="215"/>
      <c r="EP95" s="163"/>
      <c r="EQ95" s="215"/>
      <c r="ER95" s="161">
        <f>EU95-EQ95-ES95-ET95</f>
        <v>0</v>
      </c>
      <c r="ES95" s="215"/>
      <c r="ET95" s="215"/>
      <c r="EU95" s="163"/>
      <c r="EV95" s="215"/>
      <c r="EW95" s="161">
        <f>EZ95-EV95-EX95-EY95</f>
        <v>0</v>
      </c>
      <c r="EX95" s="215"/>
      <c r="EY95" s="215"/>
      <c r="EZ95" s="163"/>
      <c r="FA95" s="215"/>
      <c r="FB95" s="161">
        <f>FE95-FA95-FC95-FD95</f>
        <v>0</v>
      </c>
      <c r="FC95" s="215"/>
      <c r="FD95" s="215"/>
      <c r="FE95" s="163"/>
      <c r="FF95" s="215"/>
      <c r="FG95" s="161">
        <f>FJ95-FF95-FH95-FI95</f>
        <v>0</v>
      </c>
      <c r="FH95" s="215"/>
      <c r="FI95" s="215"/>
      <c r="FJ95" s="163"/>
      <c r="FK95" s="215"/>
      <c r="FL95" s="161">
        <f>FO95-FK95-FM95-FN95</f>
        <v>0</v>
      </c>
      <c r="FM95" s="215"/>
      <c r="FN95" s="215"/>
      <c r="FO95" s="163"/>
      <c r="FP95" s="215"/>
      <c r="FQ95" s="161">
        <f>FT95-FP95-FR95-FS95</f>
        <v>0</v>
      </c>
      <c r="FR95" s="215"/>
      <c r="FS95" s="215"/>
      <c r="FT95" s="163"/>
      <c r="FU95" s="215"/>
      <c r="FV95" s="161">
        <f>FY95-FU95-FW95-FX95</f>
        <v>0</v>
      </c>
      <c r="FW95" s="215"/>
      <c r="FX95" s="215"/>
      <c r="FY95" s="163"/>
      <c r="FZ95" s="215"/>
      <c r="GA95" s="161">
        <f>GD95-FZ95-GB95-GC95</f>
        <v>0</v>
      </c>
      <c r="GB95" s="215"/>
      <c r="GC95" s="215"/>
      <c r="GD95" s="163"/>
      <c r="GE95" s="215"/>
      <c r="GF95" s="161">
        <f>GI95-GE95-GG95-GH95</f>
        <v>0</v>
      </c>
      <c r="GG95" s="215"/>
      <c r="GH95" s="215"/>
      <c r="GI95" s="163"/>
      <c r="GJ95" s="215"/>
      <c r="GK95" s="161">
        <f>GN95-GJ95-GL95-GM95</f>
        <v>0</v>
      </c>
      <c r="GL95" s="215"/>
      <c r="GM95" s="215"/>
      <c r="GN95" s="163"/>
      <c r="GO95" s="215"/>
      <c r="GP95" s="161">
        <f>GS95-GO95-GQ95-GR95</f>
        <v>0</v>
      </c>
      <c r="GQ95" s="215"/>
      <c r="GR95" s="215"/>
      <c r="GS95" s="163"/>
      <c r="GT95" s="215"/>
      <c r="GU95" s="161">
        <f>GX95-GT95-GV95-GW95</f>
        <v>0</v>
      </c>
      <c r="GV95" s="215"/>
      <c r="GW95" s="215"/>
      <c r="GX95" s="163"/>
      <c r="GY95" s="215"/>
      <c r="GZ95" s="161">
        <f>HC95-GY95-HA95-HB95</f>
        <v>0</v>
      </c>
      <c r="HA95" s="215"/>
      <c r="HB95" s="215"/>
      <c r="HC95" s="163"/>
    </row>
    <row r="96" spans="1:211" s="35" customFormat="1" ht="15" customHeight="1">
      <c r="A96" s="126" t="s">
        <v>129</v>
      </c>
      <c r="B96" s="210">
        <f t="shared" ref="B96:AT96" si="566">IF(B95&gt;B94,"+"&amp;(B95-B94),B95-B94)</f>
        <v>-3257</v>
      </c>
      <c r="C96" s="210" t="e">
        <f t="shared" si="566"/>
        <v>#REF!</v>
      </c>
      <c r="D96" s="210">
        <f t="shared" si="566"/>
        <v>0</v>
      </c>
      <c r="E96" s="210">
        <f t="shared" si="566"/>
        <v>0</v>
      </c>
      <c r="F96" s="208" t="e">
        <f t="shared" si="566"/>
        <v>#REF!</v>
      </c>
      <c r="G96" s="210">
        <f t="shared" si="566"/>
        <v>-3257</v>
      </c>
      <c r="H96" s="210" t="e">
        <f t="shared" si="566"/>
        <v>#REF!</v>
      </c>
      <c r="I96" s="210">
        <f t="shared" si="566"/>
        <v>0</v>
      </c>
      <c r="J96" s="210">
        <f t="shared" si="566"/>
        <v>0</v>
      </c>
      <c r="K96" s="208" t="e">
        <f t="shared" si="566"/>
        <v>#REF!</v>
      </c>
      <c r="L96" s="210">
        <f t="shared" si="566"/>
        <v>0</v>
      </c>
      <c r="M96" s="210" t="e">
        <f t="shared" si="566"/>
        <v>#REF!</v>
      </c>
      <c r="N96" s="210">
        <f t="shared" si="566"/>
        <v>0</v>
      </c>
      <c r="O96" s="210">
        <f t="shared" si="566"/>
        <v>0</v>
      </c>
      <c r="P96" s="209" t="e">
        <f t="shared" si="566"/>
        <v>#REF!</v>
      </c>
      <c r="Q96" s="210">
        <f t="shared" si="566"/>
        <v>0</v>
      </c>
      <c r="R96" s="210" t="e">
        <f t="shared" si="566"/>
        <v>#REF!</v>
      </c>
      <c r="S96" s="210">
        <f t="shared" si="566"/>
        <v>0</v>
      </c>
      <c r="T96" s="210">
        <f t="shared" si="566"/>
        <v>0</v>
      </c>
      <c r="U96" s="209" t="e">
        <f t="shared" si="566"/>
        <v>#REF!</v>
      </c>
      <c r="V96" s="210">
        <f t="shared" si="566"/>
        <v>-3257</v>
      </c>
      <c r="W96" s="210" t="e">
        <f t="shared" si="566"/>
        <v>#REF!</v>
      </c>
      <c r="X96" s="210">
        <f t="shared" si="566"/>
        <v>0</v>
      </c>
      <c r="Y96" s="210">
        <f t="shared" si="566"/>
        <v>0</v>
      </c>
      <c r="Z96" s="209" t="e">
        <f t="shared" si="566"/>
        <v>#REF!</v>
      </c>
      <c r="AA96" s="210">
        <f t="shared" si="566"/>
        <v>0</v>
      </c>
      <c r="AB96" s="210" t="e">
        <f t="shared" si="566"/>
        <v>#REF!</v>
      </c>
      <c r="AC96" s="210">
        <f t="shared" si="566"/>
        <v>0</v>
      </c>
      <c r="AD96" s="210">
        <f t="shared" si="566"/>
        <v>0</v>
      </c>
      <c r="AE96" s="209" t="e">
        <f t="shared" si="566"/>
        <v>#REF!</v>
      </c>
      <c r="AF96" s="210">
        <f t="shared" si="566"/>
        <v>0</v>
      </c>
      <c r="AG96" s="210" t="e">
        <f t="shared" si="566"/>
        <v>#REF!</v>
      </c>
      <c r="AH96" s="210">
        <f t="shared" si="566"/>
        <v>0</v>
      </c>
      <c r="AI96" s="210">
        <f t="shared" si="566"/>
        <v>0</v>
      </c>
      <c r="AJ96" s="209" t="e">
        <f t="shared" si="566"/>
        <v>#REF!</v>
      </c>
      <c r="AK96" s="210">
        <f t="shared" si="566"/>
        <v>0</v>
      </c>
      <c r="AL96" s="210" t="e">
        <f t="shared" si="566"/>
        <v>#REF!</v>
      </c>
      <c r="AM96" s="210">
        <f t="shared" si="566"/>
        <v>0</v>
      </c>
      <c r="AN96" s="210">
        <f t="shared" si="566"/>
        <v>0</v>
      </c>
      <c r="AO96" s="209" t="e">
        <f t="shared" si="566"/>
        <v>#REF!</v>
      </c>
      <c r="AP96" s="210">
        <f t="shared" si="566"/>
        <v>0</v>
      </c>
      <c r="AQ96" s="210">
        <f t="shared" si="566"/>
        <v>0</v>
      </c>
      <c r="AR96" s="210">
        <f t="shared" si="566"/>
        <v>0</v>
      </c>
      <c r="AS96" s="210">
        <f t="shared" si="566"/>
        <v>0</v>
      </c>
      <c r="AT96" s="208">
        <f t="shared" si="566"/>
        <v>0</v>
      </c>
      <c r="AU96" s="210">
        <f t="shared" ref="AU96:BZ96" si="567">IF(AU95&gt;AU94,"+"&amp;(AU95-AU94),AU95-AU94)</f>
        <v>0</v>
      </c>
      <c r="AV96" s="210">
        <f t="shared" si="567"/>
        <v>0</v>
      </c>
      <c r="AW96" s="210">
        <f t="shared" si="567"/>
        <v>0</v>
      </c>
      <c r="AX96" s="210">
        <f t="shared" si="567"/>
        <v>0</v>
      </c>
      <c r="AY96" s="209">
        <f t="shared" si="567"/>
        <v>0</v>
      </c>
      <c r="AZ96" s="210">
        <f t="shared" si="567"/>
        <v>0</v>
      </c>
      <c r="BA96" s="210">
        <f t="shared" si="567"/>
        <v>0</v>
      </c>
      <c r="BB96" s="210">
        <f t="shared" si="567"/>
        <v>0</v>
      </c>
      <c r="BC96" s="210">
        <f t="shared" si="567"/>
        <v>0</v>
      </c>
      <c r="BD96" s="209">
        <f t="shared" si="567"/>
        <v>0</v>
      </c>
      <c r="BE96" s="210">
        <f t="shared" si="567"/>
        <v>0</v>
      </c>
      <c r="BF96" s="210">
        <f t="shared" si="567"/>
        <v>0</v>
      </c>
      <c r="BG96" s="210">
        <f t="shared" si="567"/>
        <v>0</v>
      </c>
      <c r="BH96" s="210">
        <f t="shared" si="567"/>
        <v>0</v>
      </c>
      <c r="BI96" s="209">
        <f t="shared" si="567"/>
        <v>0</v>
      </c>
      <c r="BJ96" s="210">
        <f t="shared" si="567"/>
        <v>0</v>
      </c>
      <c r="BK96" s="210">
        <f t="shared" si="567"/>
        <v>0</v>
      </c>
      <c r="BL96" s="210">
        <f t="shared" si="567"/>
        <v>0</v>
      </c>
      <c r="BM96" s="210">
        <f t="shared" si="567"/>
        <v>0</v>
      </c>
      <c r="BN96" s="209">
        <f t="shared" si="567"/>
        <v>0</v>
      </c>
      <c r="BO96" s="210">
        <f t="shared" si="567"/>
        <v>0</v>
      </c>
      <c r="BP96" s="210">
        <f t="shared" si="567"/>
        <v>0</v>
      </c>
      <c r="BQ96" s="210">
        <f t="shared" si="567"/>
        <v>0</v>
      </c>
      <c r="BR96" s="210">
        <f t="shared" si="567"/>
        <v>0</v>
      </c>
      <c r="BS96" s="209">
        <f t="shared" si="567"/>
        <v>0</v>
      </c>
      <c r="BT96" s="210">
        <f t="shared" si="567"/>
        <v>0</v>
      </c>
      <c r="BU96" s="210">
        <f t="shared" si="567"/>
        <v>0</v>
      </c>
      <c r="BV96" s="210">
        <f t="shared" si="567"/>
        <v>0</v>
      </c>
      <c r="BW96" s="210">
        <f t="shared" si="567"/>
        <v>0</v>
      </c>
      <c r="BX96" s="209">
        <f t="shared" si="567"/>
        <v>0</v>
      </c>
      <c r="BY96" s="210">
        <f t="shared" si="567"/>
        <v>0</v>
      </c>
      <c r="BZ96" s="210">
        <f t="shared" si="567"/>
        <v>0</v>
      </c>
      <c r="CA96" s="210">
        <f t="shared" ref="CA96:DF96" si="568">IF(CA95&gt;CA94,"+"&amp;(CA95-CA94),CA95-CA94)</f>
        <v>0</v>
      </c>
      <c r="CB96" s="210">
        <f t="shared" si="568"/>
        <v>0</v>
      </c>
      <c r="CC96" s="209">
        <f t="shared" si="568"/>
        <v>0</v>
      </c>
      <c r="CD96" s="210">
        <f t="shared" si="568"/>
        <v>0</v>
      </c>
      <c r="CE96" s="210">
        <f t="shared" si="568"/>
        <v>0</v>
      </c>
      <c r="CF96" s="210">
        <f t="shared" si="568"/>
        <v>0</v>
      </c>
      <c r="CG96" s="210">
        <f t="shared" si="568"/>
        <v>0</v>
      </c>
      <c r="CH96" s="209">
        <f t="shared" si="568"/>
        <v>0</v>
      </c>
      <c r="CI96" s="210">
        <f t="shared" si="568"/>
        <v>0</v>
      </c>
      <c r="CJ96" s="210">
        <f t="shared" si="568"/>
        <v>0</v>
      </c>
      <c r="CK96" s="210">
        <f t="shared" si="568"/>
        <v>0</v>
      </c>
      <c r="CL96" s="210">
        <f t="shared" si="568"/>
        <v>0</v>
      </c>
      <c r="CM96" s="209">
        <f t="shared" si="568"/>
        <v>0</v>
      </c>
      <c r="CN96" s="210">
        <f t="shared" si="568"/>
        <v>0</v>
      </c>
      <c r="CO96" s="210">
        <f t="shared" si="568"/>
        <v>0</v>
      </c>
      <c r="CP96" s="210">
        <f t="shared" si="568"/>
        <v>0</v>
      </c>
      <c r="CQ96" s="210">
        <f t="shared" si="568"/>
        <v>0</v>
      </c>
      <c r="CR96" s="209">
        <f t="shared" si="568"/>
        <v>0</v>
      </c>
      <c r="CS96" s="210">
        <f t="shared" si="568"/>
        <v>0</v>
      </c>
      <c r="CT96" s="210">
        <f t="shared" si="568"/>
        <v>0</v>
      </c>
      <c r="CU96" s="210">
        <f t="shared" si="568"/>
        <v>0</v>
      </c>
      <c r="CV96" s="210">
        <f t="shared" si="568"/>
        <v>0</v>
      </c>
      <c r="CW96" s="209">
        <f t="shared" si="568"/>
        <v>0</v>
      </c>
      <c r="CX96" s="210">
        <f t="shared" si="568"/>
        <v>0</v>
      </c>
      <c r="CY96" s="210">
        <f t="shared" si="568"/>
        <v>0</v>
      </c>
      <c r="CZ96" s="210">
        <f t="shared" si="568"/>
        <v>0</v>
      </c>
      <c r="DA96" s="210">
        <f t="shared" si="568"/>
        <v>0</v>
      </c>
      <c r="DB96" s="209">
        <f t="shared" si="568"/>
        <v>0</v>
      </c>
      <c r="DC96" s="210">
        <f t="shared" si="568"/>
        <v>0</v>
      </c>
      <c r="DD96" s="210">
        <f t="shared" si="568"/>
        <v>0</v>
      </c>
      <c r="DE96" s="210">
        <f t="shared" si="568"/>
        <v>0</v>
      </c>
      <c r="DF96" s="210">
        <f t="shared" si="568"/>
        <v>0</v>
      </c>
      <c r="DG96" s="209">
        <f t="shared" ref="DG96:EL96" si="569">IF(DG95&gt;DG94,"+"&amp;(DG95-DG94),DG95-DG94)</f>
        <v>0</v>
      </c>
      <c r="DH96" s="210">
        <f t="shared" si="569"/>
        <v>0</v>
      </c>
      <c r="DI96" s="210">
        <f t="shared" si="569"/>
        <v>0</v>
      </c>
      <c r="DJ96" s="210">
        <f t="shared" si="569"/>
        <v>0</v>
      </c>
      <c r="DK96" s="210">
        <f t="shared" si="569"/>
        <v>0</v>
      </c>
      <c r="DL96" s="209">
        <f t="shared" si="569"/>
        <v>0</v>
      </c>
      <c r="DM96" s="210">
        <f t="shared" si="569"/>
        <v>0</v>
      </c>
      <c r="DN96" s="210">
        <f t="shared" si="569"/>
        <v>0</v>
      </c>
      <c r="DO96" s="210">
        <f t="shared" si="569"/>
        <v>0</v>
      </c>
      <c r="DP96" s="210">
        <f t="shared" si="569"/>
        <v>0</v>
      </c>
      <c r="DQ96" s="209">
        <f t="shared" si="569"/>
        <v>0</v>
      </c>
      <c r="DR96" s="210">
        <f t="shared" si="569"/>
        <v>0</v>
      </c>
      <c r="DS96" s="210">
        <f t="shared" si="569"/>
        <v>0</v>
      </c>
      <c r="DT96" s="210">
        <f t="shared" si="569"/>
        <v>0</v>
      </c>
      <c r="DU96" s="210">
        <f t="shared" si="569"/>
        <v>0</v>
      </c>
      <c r="DV96" s="209">
        <f t="shared" si="569"/>
        <v>0</v>
      </c>
      <c r="DW96" s="210">
        <f t="shared" si="569"/>
        <v>0</v>
      </c>
      <c r="DX96" s="210">
        <f t="shared" si="569"/>
        <v>0</v>
      </c>
      <c r="DY96" s="210">
        <f t="shared" si="569"/>
        <v>0</v>
      </c>
      <c r="DZ96" s="210">
        <f t="shared" si="569"/>
        <v>0</v>
      </c>
      <c r="EA96" s="209">
        <f t="shared" si="569"/>
        <v>0</v>
      </c>
      <c r="EB96" s="210">
        <f t="shared" si="569"/>
        <v>0</v>
      </c>
      <c r="EC96" s="210">
        <f t="shared" si="569"/>
        <v>0</v>
      </c>
      <c r="ED96" s="210">
        <f t="shared" si="569"/>
        <v>0</v>
      </c>
      <c r="EE96" s="210">
        <f t="shared" si="569"/>
        <v>0</v>
      </c>
      <c r="EF96" s="209">
        <f t="shared" si="569"/>
        <v>0</v>
      </c>
      <c r="EG96" s="210">
        <f t="shared" si="569"/>
        <v>0</v>
      </c>
      <c r="EH96" s="210">
        <f t="shared" si="569"/>
        <v>0</v>
      </c>
      <c r="EI96" s="210">
        <f t="shared" si="569"/>
        <v>0</v>
      </c>
      <c r="EJ96" s="210">
        <f t="shared" si="569"/>
        <v>0</v>
      </c>
      <c r="EK96" s="209">
        <f t="shared" si="569"/>
        <v>0</v>
      </c>
      <c r="EL96" s="210">
        <f t="shared" si="569"/>
        <v>0</v>
      </c>
      <c r="EM96" s="210">
        <f t="shared" ref="EM96:FR96" si="570">IF(EM95&gt;EM94,"+"&amp;(EM95-EM94),EM95-EM94)</f>
        <v>0</v>
      </c>
      <c r="EN96" s="210">
        <f t="shared" si="570"/>
        <v>0</v>
      </c>
      <c r="EO96" s="210">
        <f t="shared" si="570"/>
        <v>0</v>
      </c>
      <c r="EP96" s="209">
        <f t="shared" si="570"/>
        <v>0</v>
      </c>
      <c r="EQ96" s="210">
        <f t="shared" si="570"/>
        <v>0</v>
      </c>
      <c r="ER96" s="210">
        <f t="shared" si="570"/>
        <v>0</v>
      </c>
      <c r="ES96" s="210">
        <f t="shared" si="570"/>
        <v>0</v>
      </c>
      <c r="ET96" s="210">
        <f t="shared" si="570"/>
        <v>0</v>
      </c>
      <c r="EU96" s="209">
        <f t="shared" si="570"/>
        <v>0</v>
      </c>
      <c r="EV96" s="210">
        <f t="shared" si="570"/>
        <v>0</v>
      </c>
      <c r="EW96" s="210">
        <f t="shared" si="570"/>
        <v>0</v>
      </c>
      <c r="EX96" s="210">
        <f t="shared" si="570"/>
        <v>0</v>
      </c>
      <c r="EY96" s="210">
        <f t="shared" si="570"/>
        <v>0</v>
      </c>
      <c r="EZ96" s="209">
        <f t="shared" si="570"/>
        <v>0</v>
      </c>
      <c r="FA96" s="210">
        <f t="shared" si="570"/>
        <v>0</v>
      </c>
      <c r="FB96" s="210">
        <f t="shared" si="570"/>
        <v>0</v>
      </c>
      <c r="FC96" s="210">
        <f t="shared" si="570"/>
        <v>0</v>
      </c>
      <c r="FD96" s="210">
        <f t="shared" si="570"/>
        <v>0</v>
      </c>
      <c r="FE96" s="209">
        <f t="shared" si="570"/>
        <v>0</v>
      </c>
      <c r="FF96" s="210">
        <f t="shared" si="570"/>
        <v>0</v>
      </c>
      <c r="FG96" s="210">
        <f t="shared" si="570"/>
        <v>0</v>
      </c>
      <c r="FH96" s="210">
        <f t="shared" si="570"/>
        <v>0</v>
      </c>
      <c r="FI96" s="210">
        <f t="shared" si="570"/>
        <v>0</v>
      </c>
      <c r="FJ96" s="209">
        <f t="shared" si="570"/>
        <v>0</v>
      </c>
      <c r="FK96" s="210">
        <f t="shared" si="570"/>
        <v>0</v>
      </c>
      <c r="FL96" s="210">
        <f t="shared" si="570"/>
        <v>0</v>
      </c>
      <c r="FM96" s="210">
        <f t="shared" si="570"/>
        <v>0</v>
      </c>
      <c r="FN96" s="210">
        <f t="shared" si="570"/>
        <v>0</v>
      </c>
      <c r="FO96" s="209">
        <f t="shared" si="570"/>
        <v>0</v>
      </c>
      <c r="FP96" s="210">
        <f t="shared" si="570"/>
        <v>0</v>
      </c>
      <c r="FQ96" s="210">
        <f t="shared" si="570"/>
        <v>0</v>
      </c>
      <c r="FR96" s="210">
        <f t="shared" si="570"/>
        <v>0</v>
      </c>
      <c r="FS96" s="210">
        <f t="shared" ref="FS96:GX96" si="571">IF(FS95&gt;FS94,"+"&amp;(FS95-FS94),FS95-FS94)</f>
        <v>0</v>
      </c>
      <c r="FT96" s="209">
        <f t="shared" si="571"/>
        <v>0</v>
      </c>
      <c r="FU96" s="210">
        <f t="shared" si="571"/>
        <v>0</v>
      </c>
      <c r="FV96" s="210">
        <f t="shared" si="571"/>
        <v>0</v>
      </c>
      <c r="FW96" s="210">
        <f t="shared" si="571"/>
        <v>0</v>
      </c>
      <c r="FX96" s="210">
        <f t="shared" si="571"/>
        <v>0</v>
      </c>
      <c r="FY96" s="209">
        <f t="shared" si="571"/>
        <v>0</v>
      </c>
      <c r="FZ96" s="210">
        <f t="shared" si="571"/>
        <v>0</v>
      </c>
      <c r="GA96" s="210">
        <f t="shared" si="571"/>
        <v>0</v>
      </c>
      <c r="GB96" s="210">
        <f t="shared" si="571"/>
        <v>0</v>
      </c>
      <c r="GC96" s="210">
        <f t="shared" si="571"/>
        <v>0</v>
      </c>
      <c r="GD96" s="209">
        <f t="shared" si="571"/>
        <v>0</v>
      </c>
      <c r="GE96" s="210">
        <f t="shared" si="571"/>
        <v>0</v>
      </c>
      <c r="GF96" s="210">
        <f t="shared" si="571"/>
        <v>0</v>
      </c>
      <c r="GG96" s="210">
        <f t="shared" si="571"/>
        <v>0</v>
      </c>
      <c r="GH96" s="210">
        <f t="shared" si="571"/>
        <v>0</v>
      </c>
      <c r="GI96" s="209">
        <f t="shared" si="571"/>
        <v>0</v>
      </c>
      <c r="GJ96" s="210">
        <f t="shared" si="571"/>
        <v>0</v>
      </c>
      <c r="GK96" s="210">
        <f t="shared" si="571"/>
        <v>0</v>
      </c>
      <c r="GL96" s="210">
        <f t="shared" si="571"/>
        <v>0</v>
      </c>
      <c r="GM96" s="210">
        <f t="shared" si="571"/>
        <v>0</v>
      </c>
      <c r="GN96" s="209">
        <f t="shared" si="571"/>
        <v>0</v>
      </c>
      <c r="GO96" s="210">
        <f t="shared" si="571"/>
        <v>0</v>
      </c>
      <c r="GP96" s="210">
        <f t="shared" si="571"/>
        <v>0</v>
      </c>
      <c r="GQ96" s="210">
        <f t="shared" si="571"/>
        <v>0</v>
      </c>
      <c r="GR96" s="210">
        <f t="shared" si="571"/>
        <v>0</v>
      </c>
      <c r="GS96" s="209">
        <f t="shared" si="571"/>
        <v>0</v>
      </c>
      <c r="GT96" s="210">
        <f t="shared" si="571"/>
        <v>0</v>
      </c>
      <c r="GU96" s="210">
        <f t="shared" si="571"/>
        <v>0</v>
      </c>
      <c r="GV96" s="210">
        <f t="shared" si="571"/>
        <v>0</v>
      </c>
      <c r="GW96" s="210">
        <f t="shared" si="571"/>
        <v>0</v>
      </c>
      <c r="GX96" s="209">
        <f t="shared" si="571"/>
        <v>0</v>
      </c>
      <c r="GY96" s="210">
        <f>IF(GY95&gt;GY94,"+"&amp;(GY95-GY94),GY95-GY94)</f>
        <v>0</v>
      </c>
      <c r="GZ96" s="210">
        <f>IF(GZ95&gt;GZ94,"+"&amp;(GZ95-GZ94),GZ95-GZ94)</f>
        <v>0</v>
      </c>
      <c r="HA96" s="210">
        <f>IF(HA95&gt;HA94,"+"&amp;(HA95-HA94),HA95-HA94)</f>
        <v>0</v>
      </c>
      <c r="HB96" s="210">
        <f>IF(HB95&gt;HB94,"+"&amp;(HB95-HB94),HB95-HB94)</f>
        <v>0</v>
      </c>
      <c r="HC96" s="209">
        <f>IF(HC95&gt;HC94,"+"&amp;(HC95-HC94),HC95-HC94)</f>
        <v>0</v>
      </c>
    </row>
    <row r="97" spans="1:211" s="132" customFormat="1" ht="15" customHeight="1">
      <c r="A97" s="146" t="s">
        <v>18</v>
      </c>
      <c r="B97" s="147">
        <f t="shared" ref="B97:AT97" si="572">IF(B94&lt;&gt;0,ROUND(B95*100/B94,1)," ")</f>
        <v>0</v>
      </c>
      <c r="C97" s="147" t="e">
        <f t="shared" si="572"/>
        <v>#REF!</v>
      </c>
      <c r="D97" s="147" t="str">
        <f t="shared" si="572"/>
        <v xml:space="preserve"> </v>
      </c>
      <c r="E97" s="147" t="str">
        <f t="shared" si="572"/>
        <v xml:space="preserve"> </v>
      </c>
      <c r="F97" s="148" t="e">
        <f t="shared" si="572"/>
        <v>#REF!</v>
      </c>
      <c r="G97" s="147">
        <f t="shared" si="572"/>
        <v>0</v>
      </c>
      <c r="H97" s="147" t="e">
        <f t="shared" si="572"/>
        <v>#REF!</v>
      </c>
      <c r="I97" s="147" t="str">
        <f t="shared" si="572"/>
        <v xml:space="preserve"> </v>
      </c>
      <c r="J97" s="147" t="str">
        <f t="shared" si="572"/>
        <v xml:space="preserve"> </v>
      </c>
      <c r="K97" s="148" t="e">
        <f t="shared" si="572"/>
        <v>#REF!</v>
      </c>
      <c r="L97" s="147" t="str">
        <f t="shared" si="572"/>
        <v xml:space="preserve"> </v>
      </c>
      <c r="M97" s="147" t="str">
        <f t="shared" si="572"/>
        <v xml:space="preserve"> </v>
      </c>
      <c r="N97" s="147" t="str">
        <f t="shared" si="572"/>
        <v xml:space="preserve"> </v>
      </c>
      <c r="O97" s="147" t="str">
        <f t="shared" si="572"/>
        <v xml:space="preserve"> </v>
      </c>
      <c r="P97" s="149" t="str">
        <f t="shared" si="572"/>
        <v xml:space="preserve"> </v>
      </c>
      <c r="Q97" s="147" t="str">
        <f t="shared" si="572"/>
        <v xml:space="preserve"> </v>
      </c>
      <c r="R97" s="147" t="e">
        <f t="shared" si="572"/>
        <v>#REF!</v>
      </c>
      <c r="S97" s="147" t="str">
        <f t="shared" si="572"/>
        <v xml:space="preserve"> </v>
      </c>
      <c r="T97" s="147" t="str">
        <f t="shared" si="572"/>
        <v xml:space="preserve"> </v>
      </c>
      <c r="U97" s="149" t="e">
        <f t="shared" si="572"/>
        <v>#REF!</v>
      </c>
      <c r="V97" s="147">
        <f t="shared" si="572"/>
        <v>0</v>
      </c>
      <c r="W97" s="147" t="e">
        <f t="shared" si="572"/>
        <v>#REF!</v>
      </c>
      <c r="X97" s="147" t="str">
        <f t="shared" si="572"/>
        <v xml:space="preserve"> </v>
      </c>
      <c r="Y97" s="147" t="str">
        <f t="shared" si="572"/>
        <v xml:space="preserve"> </v>
      </c>
      <c r="Z97" s="149" t="e">
        <f t="shared" si="572"/>
        <v>#REF!</v>
      </c>
      <c r="AA97" s="147" t="str">
        <f t="shared" si="572"/>
        <v xml:space="preserve"> </v>
      </c>
      <c r="AB97" s="147" t="str">
        <f t="shared" si="572"/>
        <v xml:space="preserve"> </v>
      </c>
      <c r="AC97" s="147" t="str">
        <f t="shared" si="572"/>
        <v xml:space="preserve"> </v>
      </c>
      <c r="AD97" s="147" t="str">
        <f t="shared" si="572"/>
        <v xml:space="preserve"> </v>
      </c>
      <c r="AE97" s="149" t="str">
        <f t="shared" si="572"/>
        <v xml:space="preserve"> </v>
      </c>
      <c r="AF97" s="147" t="str">
        <f t="shared" si="572"/>
        <v xml:space="preserve"> </v>
      </c>
      <c r="AG97" s="147" t="e">
        <f t="shared" si="572"/>
        <v>#REF!</v>
      </c>
      <c r="AH97" s="147" t="str">
        <f t="shared" si="572"/>
        <v xml:space="preserve"> </v>
      </c>
      <c r="AI97" s="147" t="str">
        <f t="shared" si="572"/>
        <v xml:space="preserve"> </v>
      </c>
      <c r="AJ97" s="149" t="e">
        <f t="shared" si="572"/>
        <v>#REF!</v>
      </c>
      <c r="AK97" s="147" t="str">
        <f t="shared" si="572"/>
        <v xml:space="preserve"> </v>
      </c>
      <c r="AL97" s="147" t="e">
        <f t="shared" si="572"/>
        <v>#REF!</v>
      </c>
      <c r="AM97" s="147" t="str">
        <f t="shared" si="572"/>
        <v xml:space="preserve"> </v>
      </c>
      <c r="AN97" s="147" t="str">
        <f t="shared" si="572"/>
        <v xml:space="preserve"> </v>
      </c>
      <c r="AO97" s="149" t="e">
        <f t="shared" si="572"/>
        <v>#REF!</v>
      </c>
      <c r="AP97" s="147" t="str">
        <f t="shared" si="572"/>
        <v xml:space="preserve"> </v>
      </c>
      <c r="AQ97" s="147" t="str">
        <f t="shared" si="572"/>
        <v xml:space="preserve"> </v>
      </c>
      <c r="AR97" s="147" t="str">
        <f t="shared" si="572"/>
        <v xml:space="preserve"> </v>
      </c>
      <c r="AS97" s="147" t="str">
        <f t="shared" si="572"/>
        <v xml:space="preserve"> </v>
      </c>
      <c r="AT97" s="148" t="str">
        <f t="shared" si="572"/>
        <v xml:space="preserve"> </v>
      </c>
      <c r="AU97" s="147" t="str">
        <f t="shared" ref="AU97:BZ97" si="573">IF(AU94&lt;&gt;0,ROUND(AU95*100/AU94,1)," ")</f>
        <v xml:space="preserve"> </v>
      </c>
      <c r="AV97" s="147" t="str">
        <f t="shared" si="573"/>
        <v xml:space="preserve"> </v>
      </c>
      <c r="AW97" s="147" t="str">
        <f t="shared" si="573"/>
        <v xml:space="preserve"> </v>
      </c>
      <c r="AX97" s="147" t="str">
        <f t="shared" si="573"/>
        <v xml:space="preserve"> </v>
      </c>
      <c r="AY97" s="149" t="str">
        <f t="shared" si="573"/>
        <v xml:space="preserve"> </v>
      </c>
      <c r="AZ97" s="147" t="str">
        <f t="shared" si="573"/>
        <v xml:space="preserve"> </v>
      </c>
      <c r="BA97" s="147" t="str">
        <f t="shared" si="573"/>
        <v xml:space="preserve"> </v>
      </c>
      <c r="BB97" s="147" t="str">
        <f t="shared" si="573"/>
        <v xml:space="preserve"> </v>
      </c>
      <c r="BC97" s="147" t="str">
        <f t="shared" si="573"/>
        <v xml:space="preserve"> </v>
      </c>
      <c r="BD97" s="149" t="str">
        <f t="shared" si="573"/>
        <v xml:space="preserve"> </v>
      </c>
      <c r="BE97" s="147" t="str">
        <f t="shared" si="573"/>
        <v xml:space="preserve"> </v>
      </c>
      <c r="BF97" s="147" t="str">
        <f t="shared" si="573"/>
        <v xml:space="preserve"> </v>
      </c>
      <c r="BG97" s="147" t="str">
        <f t="shared" si="573"/>
        <v xml:space="preserve"> </v>
      </c>
      <c r="BH97" s="147" t="str">
        <f t="shared" si="573"/>
        <v xml:space="preserve"> </v>
      </c>
      <c r="BI97" s="149" t="str">
        <f t="shared" si="573"/>
        <v xml:space="preserve"> </v>
      </c>
      <c r="BJ97" s="147" t="str">
        <f t="shared" si="573"/>
        <v xml:space="preserve"> </v>
      </c>
      <c r="BK97" s="147" t="str">
        <f t="shared" si="573"/>
        <v xml:space="preserve"> </v>
      </c>
      <c r="BL97" s="147" t="str">
        <f t="shared" si="573"/>
        <v xml:space="preserve"> </v>
      </c>
      <c r="BM97" s="147" t="str">
        <f t="shared" si="573"/>
        <v xml:space="preserve"> </v>
      </c>
      <c r="BN97" s="149" t="str">
        <f t="shared" si="573"/>
        <v xml:space="preserve"> </v>
      </c>
      <c r="BO97" s="147" t="str">
        <f t="shared" si="573"/>
        <v xml:space="preserve"> </v>
      </c>
      <c r="BP97" s="147" t="str">
        <f t="shared" si="573"/>
        <v xml:space="preserve"> </v>
      </c>
      <c r="BQ97" s="147" t="str">
        <f t="shared" si="573"/>
        <v xml:space="preserve"> </v>
      </c>
      <c r="BR97" s="147" t="str">
        <f t="shared" si="573"/>
        <v xml:space="preserve"> </v>
      </c>
      <c r="BS97" s="149" t="str">
        <f t="shared" si="573"/>
        <v xml:space="preserve"> </v>
      </c>
      <c r="BT97" s="147" t="str">
        <f t="shared" si="573"/>
        <v xml:space="preserve"> </v>
      </c>
      <c r="BU97" s="147" t="str">
        <f t="shared" si="573"/>
        <v xml:space="preserve"> </v>
      </c>
      <c r="BV97" s="147" t="str">
        <f t="shared" si="573"/>
        <v xml:space="preserve"> </v>
      </c>
      <c r="BW97" s="147" t="str">
        <f t="shared" si="573"/>
        <v xml:space="preserve"> </v>
      </c>
      <c r="BX97" s="149" t="str">
        <f t="shared" si="573"/>
        <v xml:space="preserve"> </v>
      </c>
      <c r="BY97" s="147" t="str">
        <f t="shared" si="573"/>
        <v xml:space="preserve"> </v>
      </c>
      <c r="BZ97" s="147" t="str">
        <f t="shared" si="573"/>
        <v xml:space="preserve"> </v>
      </c>
      <c r="CA97" s="147" t="str">
        <f t="shared" ref="CA97:DF97" si="574">IF(CA94&lt;&gt;0,ROUND(CA95*100/CA94,1)," ")</f>
        <v xml:space="preserve"> </v>
      </c>
      <c r="CB97" s="147" t="str">
        <f t="shared" si="574"/>
        <v xml:space="preserve"> </v>
      </c>
      <c r="CC97" s="149" t="str">
        <f t="shared" si="574"/>
        <v xml:space="preserve"> </v>
      </c>
      <c r="CD97" s="147" t="str">
        <f t="shared" si="574"/>
        <v xml:space="preserve"> </v>
      </c>
      <c r="CE97" s="147" t="str">
        <f t="shared" si="574"/>
        <v xml:space="preserve"> </v>
      </c>
      <c r="CF97" s="147" t="str">
        <f t="shared" si="574"/>
        <v xml:space="preserve"> </v>
      </c>
      <c r="CG97" s="147" t="str">
        <f t="shared" si="574"/>
        <v xml:space="preserve"> </v>
      </c>
      <c r="CH97" s="149" t="str">
        <f t="shared" si="574"/>
        <v xml:space="preserve"> </v>
      </c>
      <c r="CI97" s="147" t="str">
        <f t="shared" si="574"/>
        <v xml:space="preserve"> </v>
      </c>
      <c r="CJ97" s="147" t="str">
        <f t="shared" si="574"/>
        <v xml:space="preserve"> </v>
      </c>
      <c r="CK97" s="147" t="str">
        <f t="shared" si="574"/>
        <v xml:space="preserve"> </v>
      </c>
      <c r="CL97" s="147" t="str">
        <f t="shared" si="574"/>
        <v xml:space="preserve"> </v>
      </c>
      <c r="CM97" s="149" t="str">
        <f t="shared" si="574"/>
        <v xml:space="preserve"> </v>
      </c>
      <c r="CN97" s="147" t="str">
        <f t="shared" si="574"/>
        <v xml:space="preserve"> </v>
      </c>
      <c r="CO97" s="147" t="str">
        <f t="shared" si="574"/>
        <v xml:space="preserve"> </v>
      </c>
      <c r="CP97" s="147" t="str">
        <f t="shared" si="574"/>
        <v xml:space="preserve"> </v>
      </c>
      <c r="CQ97" s="147" t="str">
        <f t="shared" si="574"/>
        <v xml:space="preserve"> </v>
      </c>
      <c r="CR97" s="149" t="str">
        <f t="shared" si="574"/>
        <v xml:space="preserve"> </v>
      </c>
      <c r="CS97" s="147" t="str">
        <f t="shared" si="574"/>
        <v xml:space="preserve"> </v>
      </c>
      <c r="CT97" s="147" t="str">
        <f t="shared" si="574"/>
        <v xml:space="preserve"> </v>
      </c>
      <c r="CU97" s="147" t="str">
        <f t="shared" si="574"/>
        <v xml:space="preserve"> </v>
      </c>
      <c r="CV97" s="147" t="str">
        <f t="shared" si="574"/>
        <v xml:space="preserve"> </v>
      </c>
      <c r="CW97" s="149" t="str">
        <f t="shared" si="574"/>
        <v xml:space="preserve"> </v>
      </c>
      <c r="CX97" s="147" t="str">
        <f t="shared" si="574"/>
        <v xml:space="preserve"> </v>
      </c>
      <c r="CY97" s="147" t="str">
        <f t="shared" si="574"/>
        <v xml:space="preserve"> </v>
      </c>
      <c r="CZ97" s="147" t="str">
        <f t="shared" si="574"/>
        <v xml:space="preserve"> </v>
      </c>
      <c r="DA97" s="147" t="str">
        <f t="shared" si="574"/>
        <v xml:space="preserve"> </v>
      </c>
      <c r="DB97" s="149" t="str">
        <f t="shared" si="574"/>
        <v xml:space="preserve"> </v>
      </c>
      <c r="DC97" s="147" t="str">
        <f t="shared" si="574"/>
        <v xml:space="preserve"> </v>
      </c>
      <c r="DD97" s="147" t="str">
        <f t="shared" si="574"/>
        <v xml:space="preserve"> </v>
      </c>
      <c r="DE97" s="147" t="str">
        <f t="shared" si="574"/>
        <v xml:space="preserve"> </v>
      </c>
      <c r="DF97" s="147" t="str">
        <f t="shared" si="574"/>
        <v xml:space="preserve"> </v>
      </c>
      <c r="DG97" s="149" t="str">
        <f t="shared" ref="DG97:EL97" si="575">IF(DG94&lt;&gt;0,ROUND(DG95*100/DG94,1)," ")</f>
        <v xml:space="preserve"> </v>
      </c>
      <c r="DH97" s="147" t="str">
        <f t="shared" si="575"/>
        <v xml:space="preserve"> </v>
      </c>
      <c r="DI97" s="147" t="str">
        <f t="shared" si="575"/>
        <v xml:space="preserve"> </v>
      </c>
      <c r="DJ97" s="147" t="str">
        <f t="shared" si="575"/>
        <v xml:space="preserve"> </v>
      </c>
      <c r="DK97" s="147" t="str">
        <f t="shared" si="575"/>
        <v xml:space="preserve"> </v>
      </c>
      <c r="DL97" s="149" t="str">
        <f t="shared" si="575"/>
        <v xml:space="preserve"> </v>
      </c>
      <c r="DM97" s="147" t="str">
        <f t="shared" si="575"/>
        <v xml:space="preserve"> </v>
      </c>
      <c r="DN97" s="147" t="str">
        <f t="shared" si="575"/>
        <v xml:space="preserve"> </v>
      </c>
      <c r="DO97" s="147" t="str">
        <f t="shared" si="575"/>
        <v xml:space="preserve"> </v>
      </c>
      <c r="DP97" s="147" t="str">
        <f t="shared" si="575"/>
        <v xml:space="preserve"> </v>
      </c>
      <c r="DQ97" s="149" t="str">
        <f t="shared" si="575"/>
        <v xml:space="preserve"> </v>
      </c>
      <c r="DR97" s="147" t="str">
        <f t="shared" si="575"/>
        <v xml:space="preserve"> </v>
      </c>
      <c r="DS97" s="147" t="str">
        <f t="shared" si="575"/>
        <v xml:space="preserve"> </v>
      </c>
      <c r="DT97" s="147" t="str">
        <f t="shared" si="575"/>
        <v xml:space="preserve"> </v>
      </c>
      <c r="DU97" s="147" t="str">
        <f t="shared" si="575"/>
        <v xml:space="preserve"> </v>
      </c>
      <c r="DV97" s="149" t="str">
        <f t="shared" si="575"/>
        <v xml:space="preserve"> </v>
      </c>
      <c r="DW97" s="147" t="str">
        <f t="shared" si="575"/>
        <v xml:space="preserve"> </v>
      </c>
      <c r="DX97" s="147" t="str">
        <f t="shared" si="575"/>
        <v xml:space="preserve"> </v>
      </c>
      <c r="DY97" s="147" t="str">
        <f t="shared" si="575"/>
        <v xml:space="preserve"> </v>
      </c>
      <c r="DZ97" s="147" t="str">
        <f t="shared" si="575"/>
        <v xml:space="preserve"> </v>
      </c>
      <c r="EA97" s="149" t="str">
        <f t="shared" si="575"/>
        <v xml:space="preserve"> </v>
      </c>
      <c r="EB97" s="147" t="str">
        <f t="shared" si="575"/>
        <v xml:space="preserve"> </v>
      </c>
      <c r="EC97" s="147" t="str">
        <f t="shared" si="575"/>
        <v xml:space="preserve"> </v>
      </c>
      <c r="ED97" s="147" t="str">
        <f t="shared" si="575"/>
        <v xml:space="preserve"> </v>
      </c>
      <c r="EE97" s="147" t="str">
        <f t="shared" si="575"/>
        <v xml:space="preserve"> </v>
      </c>
      <c r="EF97" s="149" t="str">
        <f t="shared" si="575"/>
        <v xml:space="preserve"> </v>
      </c>
      <c r="EG97" s="147" t="str">
        <f t="shared" si="575"/>
        <v xml:space="preserve"> </v>
      </c>
      <c r="EH97" s="147" t="str">
        <f t="shared" si="575"/>
        <v xml:space="preserve"> </v>
      </c>
      <c r="EI97" s="147" t="str">
        <f t="shared" si="575"/>
        <v xml:space="preserve"> </v>
      </c>
      <c r="EJ97" s="147" t="str">
        <f t="shared" si="575"/>
        <v xml:space="preserve"> </v>
      </c>
      <c r="EK97" s="149" t="str">
        <f t="shared" si="575"/>
        <v xml:space="preserve"> </v>
      </c>
      <c r="EL97" s="147" t="str">
        <f t="shared" si="575"/>
        <v xml:space="preserve"> </v>
      </c>
      <c r="EM97" s="147" t="str">
        <f t="shared" ref="EM97:FR97" si="576">IF(EM94&lt;&gt;0,ROUND(EM95*100/EM94,1)," ")</f>
        <v xml:space="preserve"> </v>
      </c>
      <c r="EN97" s="147" t="str">
        <f t="shared" si="576"/>
        <v xml:space="preserve"> </v>
      </c>
      <c r="EO97" s="147" t="str">
        <f t="shared" si="576"/>
        <v xml:space="preserve"> </v>
      </c>
      <c r="EP97" s="149" t="str">
        <f t="shared" si="576"/>
        <v xml:space="preserve"> </v>
      </c>
      <c r="EQ97" s="147" t="str">
        <f t="shared" si="576"/>
        <v xml:space="preserve"> </v>
      </c>
      <c r="ER97" s="147" t="str">
        <f t="shared" si="576"/>
        <v xml:space="preserve"> </v>
      </c>
      <c r="ES97" s="147" t="str">
        <f t="shared" si="576"/>
        <v xml:space="preserve"> </v>
      </c>
      <c r="ET97" s="147" t="str">
        <f t="shared" si="576"/>
        <v xml:space="preserve"> </v>
      </c>
      <c r="EU97" s="149" t="str">
        <f t="shared" si="576"/>
        <v xml:space="preserve"> </v>
      </c>
      <c r="EV97" s="147" t="str">
        <f t="shared" si="576"/>
        <v xml:space="preserve"> </v>
      </c>
      <c r="EW97" s="147" t="str">
        <f t="shared" si="576"/>
        <v xml:space="preserve"> </v>
      </c>
      <c r="EX97" s="147" t="str">
        <f t="shared" si="576"/>
        <v xml:space="preserve"> </v>
      </c>
      <c r="EY97" s="147" t="str">
        <f t="shared" si="576"/>
        <v xml:space="preserve"> </v>
      </c>
      <c r="EZ97" s="149" t="str">
        <f t="shared" si="576"/>
        <v xml:space="preserve"> </v>
      </c>
      <c r="FA97" s="147" t="str">
        <f t="shared" si="576"/>
        <v xml:space="preserve"> </v>
      </c>
      <c r="FB97" s="147" t="str">
        <f t="shared" si="576"/>
        <v xml:space="preserve"> </v>
      </c>
      <c r="FC97" s="147" t="str">
        <f t="shared" si="576"/>
        <v xml:space="preserve"> </v>
      </c>
      <c r="FD97" s="147" t="str">
        <f t="shared" si="576"/>
        <v xml:space="preserve"> </v>
      </c>
      <c r="FE97" s="149" t="str">
        <f t="shared" si="576"/>
        <v xml:space="preserve"> </v>
      </c>
      <c r="FF97" s="147" t="str">
        <f t="shared" si="576"/>
        <v xml:space="preserve"> </v>
      </c>
      <c r="FG97" s="147" t="str">
        <f t="shared" si="576"/>
        <v xml:space="preserve"> </v>
      </c>
      <c r="FH97" s="147" t="str">
        <f t="shared" si="576"/>
        <v xml:space="preserve"> </v>
      </c>
      <c r="FI97" s="147" t="str">
        <f t="shared" si="576"/>
        <v xml:space="preserve"> </v>
      </c>
      <c r="FJ97" s="149" t="str">
        <f t="shared" si="576"/>
        <v xml:space="preserve"> </v>
      </c>
      <c r="FK97" s="147" t="str">
        <f t="shared" si="576"/>
        <v xml:space="preserve"> </v>
      </c>
      <c r="FL97" s="147" t="str">
        <f t="shared" si="576"/>
        <v xml:space="preserve"> </v>
      </c>
      <c r="FM97" s="147" t="str">
        <f t="shared" si="576"/>
        <v xml:space="preserve"> </v>
      </c>
      <c r="FN97" s="147" t="str">
        <f t="shared" si="576"/>
        <v xml:space="preserve"> </v>
      </c>
      <c r="FO97" s="149" t="str">
        <f t="shared" si="576"/>
        <v xml:space="preserve"> </v>
      </c>
      <c r="FP97" s="147" t="str">
        <f t="shared" si="576"/>
        <v xml:space="preserve"> </v>
      </c>
      <c r="FQ97" s="147" t="str">
        <f t="shared" si="576"/>
        <v xml:space="preserve"> </v>
      </c>
      <c r="FR97" s="147" t="str">
        <f t="shared" si="576"/>
        <v xml:space="preserve"> </v>
      </c>
      <c r="FS97" s="147" t="str">
        <f t="shared" ref="FS97:HC97" si="577">IF(FS94&lt;&gt;0,ROUND(FS95*100/FS94,1)," ")</f>
        <v xml:space="preserve"> </v>
      </c>
      <c r="FT97" s="149" t="str">
        <f t="shared" si="577"/>
        <v xml:space="preserve"> </v>
      </c>
      <c r="FU97" s="147" t="str">
        <f t="shared" si="577"/>
        <v xml:space="preserve"> </v>
      </c>
      <c r="FV97" s="147" t="str">
        <f t="shared" si="577"/>
        <v xml:space="preserve"> </v>
      </c>
      <c r="FW97" s="147" t="str">
        <f t="shared" si="577"/>
        <v xml:space="preserve"> </v>
      </c>
      <c r="FX97" s="147" t="str">
        <f t="shared" si="577"/>
        <v xml:space="preserve"> </v>
      </c>
      <c r="FY97" s="149" t="str">
        <f t="shared" si="577"/>
        <v xml:space="preserve"> </v>
      </c>
      <c r="FZ97" s="147" t="str">
        <f t="shared" si="577"/>
        <v xml:space="preserve"> </v>
      </c>
      <c r="GA97" s="147" t="str">
        <f t="shared" si="577"/>
        <v xml:space="preserve"> </v>
      </c>
      <c r="GB97" s="147" t="str">
        <f t="shared" si="577"/>
        <v xml:space="preserve"> </v>
      </c>
      <c r="GC97" s="147" t="str">
        <f t="shared" si="577"/>
        <v xml:space="preserve"> </v>
      </c>
      <c r="GD97" s="149" t="str">
        <f t="shared" si="577"/>
        <v xml:space="preserve"> </v>
      </c>
      <c r="GE97" s="147" t="str">
        <f t="shared" si="577"/>
        <v xml:space="preserve"> </v>
      </c>
      <c r="GF97" s="147" t="str">
        <f t="shared" si="577"/>
        <v xml:space="preserve"> </v>
      </c>
      <c r="GG97" s="147" t="str">
        <f t="shared" si="577"/>
        <v xml:space="preserve"> </v>
      </c>
      <c r="GH97" s="147" t="str">
        <f t="shared" si="577"/>
        <v xml:space="preserve"> </v>
      </c>
      <c r="GI97" s="149" t="str">
        <f t="shared" si="577"/>
        <v xml:space="preserve"> </v>
      </c>
      <c r="GJ97" s="147" t="str">
        <f t="shared" si="577"/>
        <v xml:space="preserve"> </v>
      </c>
      <c r="GK97" s="147" t="str">
        <f t="shared" si="577"/>
        <v xml:space="preserve"> </v>
      </c>
      <c r="GL97" s="147" t="str">
        <f t="shared" si="577"/>
        <v xml:space="preserve"> </v>
      </c>
      <c r="GM97" s="147" t="str">
        <f t="shared" si="577"/>
        <v xml:space="preserve"> </v>
      </c>
      <c r="GN97" s="149" t="str">
        <f t="shared" si="577"/>
        <v xml:space="preserve"> </v>
      </c>
      <c r="GO97" s="147" t="str">
        <f t="shared" si="577"/>
        <v xml:space="preserve"> </v>
      </c>
      <c r="GP97" s="147" t="str">
        <f t="shared" si="577"/>
        <v xml:space="preserve"> </v>
      </c>
      <c r="GQ97" s="147" t="str">
        <f t="shared" si="577"/>
        <v xml:space="preserve"> </v>
      </c>
      <c r="GR97" s="147" t="str">
        <f t="shared" si="577"/>
        <v xml:space="preserve"> </v>
      </c>
      <c r="GS97" s="149" t="str">
        <f t="shared" si="577"/>
        <v xml:space="preserve"> </v>
      </c>
      <c r="GT97" s="147" t="str">
        <f t="shared" si="577"/>
        <v xml:space="preserve"> </v>
      </c>
      <c r="GU97" s="147" t="str">
        <f t="shared" si="577"/>
        <v xml:space="preserve"> </v>
      </c>
      <c r="GV97" s="147" t="str">
        <f t="shared" si="577"/>
        <v xml:space="preserve"> </v>
      </c>
      <c r="GW97" s="147" t="str">
        <f t="shared" si="577"/>
        <v xml:space="preserve"> </v>
      </c>
      <c r="GX97" s="149" t="str">
        <f t="shared" si="577"/>
        <v xml:space="preserve"> </v>
      </c>
      <c r="GY97" s="147" t="str">
        <f t="shared" si="577"/>
        <v xml:space="preserve"> </v>
      </c>
      <c r="GZ97" s="147" t="str">
        <f t="shared" si="577"/>
        <v xml:space="preserve"> </v>
      </c>
      <c r="HA97" s="147" t="str">
        <f t="shared" si="577"/>
        <v xml:space="preserve"> </v>
      </c>
      <c r="HB97" s="147" t="str">
        <f t="shared" si="577"/>
        <v xml:space="preserve"> </v>
      </c>
      <c r="HC97" s="149" t="str">
        <f t="shared" si="577"/>
        <v xml:space="preserve"> </v>
      </c>
    </row>
    <row r="98" spans="1:211" s="153" customFormat="1" ht="15" customHeight="1">
      <c r="A98" s="185" t="s">
        <v>151</v>
      </c>
      <c r="B98" s="186">
        <f t="shared" ref="B98:E99" si="578">G98+AP98</f>
        <v>98194</v>
      </c>
      <c r="C98" s="186">
        <f t="shared" si="578"/>
        <v>821457</v>
      </c>
      <c r="D98" s="186">
        <f t="shared" si="578"/>
        <v>0</v>
      </c>
      <c r="E98" s="186">
        <f t="shared" si="578"/>
        <v>0</v>
      </c>
      <c r="F98" s="202">
        <f>B98+C98+D98+E98</f>
        <v>919651</v>
      </c>
      <c r="G98" s="186">
        <f>L98+Q98+V98+AA98+AF98+AK98</f>
        <v>98194</v>
      </c>
      <c r="H98" s="186">
        <f t="shared" ref="G98:J99" si="579">M98+R98+W98+AB98+AG98+AL98</f>
        <v>821457</v>
      </c>
      <c r="I98" s="186">
        <f t="shared" si="579"/>
        <v>0</v>
      </c>
      <c r="J98" s="186">
        <f t="shared" si="579"/>
        <v>0</v>
      </c>
      <c r="K98" s="202">
        <f>G98+H98+I98+J98</f>
        <v>919651</v>
      </c>
      <c r="L98" s="218">
        <v>20104</v>
      </c>
      <c r="M98" s="218">
        <v>182121</v>
      </c>
      <c r="N98" s="218"/>
      <c r="O98" s="218"/>
      <c r="P98" s="203">
        <f>L98+M98+N98+O98</f>
        <v>202225</v>
      </c>
      <c r="Q98" s="218">
        <v>17860</v>
      </c>
      <c r="R98" s="218">
        <v>146562</v>
      </c>
      <c r="S98" s="218"/>
      <c r="T98" s="218"/>
      <c r="U98" s="203">
        <f>Q98+R98+S98+T98</f>
        <v>164422</v>
      </c>
      <c r="V98" s="218">
        <v>16868</v>
      </c>
      <c r="W98" s="218">
        <v>135055</v>
      </c>
      <c r="X98" s="218"/>
      <c r="Y98" s="218"/>
      <c r="Z98" s="203">
        <f>V98+W98+X98+Y98</f>
        <v>151923</v>
      </c>
      <c r="AA98" s="218">
        <v>11490</v>
      </c>
      <c r="AB98" s="218">
        <v>110510</v>
      </c>
      <c r="AC98" s="218"/>
      <c r="AD98" s="218"/>
      <c r="AE98" s="203">
        <f>AA98+AB98+AC98+AD98</f>
        <v>122000</v>
      </c>
      <c r="AF98" s="218">
        <v>16316</v>
      </c>
      <c r="AG98" s="218">
        <v>118996</v>
      </c>
      <c r="AH98" s="218"/>
      <c r="AI98" s="218"/>
      <c r="AJ98" s="203">
        <f>AF98+AG98+AH98+AI98</f>
        <v>135312</v>
      </c>
      <c r="AK98" s="218">
        <v>15556</v>
      </c>
      <c r="AL98" s="218">
        <v>128213</v>
      </c>
      <c r="AM98" s="218"/>
      <c r="AN98" s="218"/>
      <c r="AO98" s="203">
        <f>AK98+AL98+AM98+AN98</f>
        <v>143769</v>
      </c>
      <c r="AP98" s="186">
        <f t="shared" ref="AP98:AS99" si="580">AU98+AZ98+BE98+BJ98+BO98+BT98+BY98+CD98+CI98+CN98+CS98+CX98+DC98+DH98+DM98+DR98+DW98+EB98+EG98+EL98+EQ98+EV98+FA98+FF98+FK98+FP98+FU98+FZ98+GE98+GJ98+GO98+GT98+GY98</f>
        <v>0</v>
      </c>
      <c r="AQ98" s="186">
        <f t="shared" si="580"/>
        <v>0</v>
      </c>
      <c r="AR98" s="186">
        <f t="shared" si="580"/>
        <v>0</v>
      </c>
      <c r="AS98" s="186">
        <f t="shared" si="580"/>
        <v>0</v>
      </c>
      <c r="AT98" s="202">
        <f>AP98+AQ98+AR98+AS98</f>
        <v>0</v>
      </c>
      <c r="AU98" s="218"/>
      <c r="AV98" s="218"/>
      <c r="AW98" s="218"/>
      <c r="AX98" s="218"/>
      <c r="AY98" s="203">
        <f>AU98+AV98+AW98+AX98</f>
        <v>0</v>
      </c>
      <c r="AZ98" s="218"/>
      <c r="BA98" s="218"/>
      <c r="BB98" s="218"/>
      <c r="BC98" s="218"/>
      <c r="BD98" s="203">
        <f>AZ98+BA98+BB98+BC98</f>
        <v>0</v>
      </c>
      <c r="BE98" s="218"/>
      <c r="BF98" s="218"/>
      <c r="BG98" s="218"/>
      <c r="BH98" s="218"/>
      <c r="BI98" s="203">
        <f>BE98+BF98+BG98+BH98</f>
        <v>0</v>
      </c>
      <c r="BJ98" s="218"/>
      <c r="BK98" s="218"/>
      <c r="BL98" s="218"/>
      <c r="BM98" s="218"/>
      <c r="BN98" s="203">
        <f>BJ98+BK98+BL98+BM98</f>
        <v>0</v>
      </c>
      <c r="BO98" s="218"/>
      <c r="BP98" s="218"/>
      <c r="BQ98" s="218"/>
      <c r="BR98" s="218"/>
      <c r="BS98" s="203">
        <f>BO98+BP98+BQ98+BR98</f>
        <v>0</v>
      </c>
      <c r="BT98" s="218"/>
      <c r="BU98" s="218"/>
      <c r="BV98" s="218"/>
      <c r="BW98" s="218"/>
      <c r="BX98" s="203">
        <f>BT98+BU98+BV98+BW98</f>
        <v>0</v>
      </c>
      <c r="BY98" s="218"/>
      <c r="BZ98" s="218"/>
      <c r="CA98" s="218"/>
      <c r="CB98" s="218"/>
      <c r="CC98" s="203">
        <f>BY98+BZ98+CA98+CB98</f>
        <v>0</v>
      </c>
      <c r="CD98" s="218"/>
      <c r="CE98" s="218"/>
      <c r="CF98" s="218"/>
      <c r="CG98" s="218"/>
      <c r="CH98" s="203">
        <f>CD98+CE98+CF98+CG98</f>
        <v>0</v>
      </c>
      <c r="CI98" s="218"/>
      <c r="CJ98" s="218"/>
      <c r="CK98" s="218"/>
      <c r="CL98" s="218"/>
      <c r="CM98" s="203">
        <f>CI98+CJ98+CK98+CL98</f>
        <v>0</v>
      </c>
      <c r="CN98" s="218"/>
      <c r="CO98" s="218"/>
      <c r="CP98" s="218"/>
      <c r="CQ98" s="218"/>
      <c r="CR98" s="203">
        <f>CN98+CO98+CP98+CQ98</f>
        <v>0</v>
      </c>
      <c r="CS98" s="218"/>
      <c r="CT98" s="218"/>
      <c r="CU98" s="218"/>
      <c r="CV98" s="218"/>
      <c r="CW98" s="203">
        <f>CS98+CT98+CU98+CV98</f>
        <v>0</v>
      </c>
      <c r="CX98" s="218"/>
      <c r="CY98" s="218"/>
      <c r="CZ98" s="218"/>
      <c r="DA98" s="218"/>
      <c r="DB98" s="203">
        <f>CX98+CY98+CZ98+DA98</f>
        <v>0</v>
      </c>
      <c r="DC98" s="218"/>
      <c r="DD98" s="218"/>
      <c r="DE98" s="218"/>
      <c r="DF98" s="218"/>
      <c r="DG98" s="203">
        <f>DC98+DD98+DE98+DF98</f>
        <v>0</v>
      </c>
      <c r="DH98" s="218"/>
      <c r="DI98" s="218"/>
      <c r="DJ98" s="218"/>
      <c r="DK98" s="218"/>
      <c r="DL98" s="203">
        <f>DH98+DI98+DJ98+DK98</f>
        <v>0</v>
      </c>
      <c r="DM98" s="218"/>
      <c r="DN98" s="218"/>
      <c r="DO98" s="218"/>
      <c r="DP98" s="218"/>
      <c r="DQ98" s="203">
        <f>DM98+DN98+DO98+DP98</f>
        <v>0</v>
      </c>
      <c r="DR98" s="218"/>
      <c r="DS98" s="218"/>
      <c r="DT98" s="218"/>
      <c r="DU98" s="218"/>
      <c r="DV98" s="203">
        <f>DR98+DS98+DT98+DU98</f>
        <v>0</v>
      </c>
      <c r="DW98" s="218"/>
      <c r="DX98" s="218"/>
      <c r="DY98" s="218"/>
      <c r="DZ98" s="218"/>
      <c r="EA98" s="203">
        <f>DW98+DX98+DY98+DZ98</f>
        <v>0</v>
      </c>
      <c r="EB98" s="218"/>
      <c r="EC98" s="218"/>
      <c r="ED98" s="218"/>
      <c r="EE98" s="218"/>
      <c r="EF98" s="203">
        <f>EB98+EC98+ED98+EE98</f>
        <v>0</v>
      </c>
      <c r="EG98" s="218"/>
      <c r="EH98" s="218"/>
      <c r="EI98" s="218"/>
      <c r="EJ98" s="218"/>
      <c r="EK98" s="203">
        <f>EG98+EH98+EI98+EJ98</f>
        <v>0</v>
      </c>
      <c r="EL98" s="218"/>
      <c r="EM98" s="218"/>
      <c r="EN98" s="218"/>
      <c r="EO98" s="218"/>
      <c r="EP98" s="203">
        <f>EL98+EM98+EN98+EO98</f>
        <v>0</v>
      </c>
      <c r="EQ98" s="218"/>
      <c r="ER98" s="218"/>
      <c r="ES98" s="218"/>
      <c r="ET98" s="218"/>
      <c r="EU98" s="203">
        <f>EQ98+ER98+ES98+ET98</f>
        <v>0</v>
      </c>
      <c r="EV98" s="218"/>
      <c r="EW98" s="218"/>
      <c r="EX98" s="218"/>
      <c r="EY98" s="218"/>
      <c r="EZ98" s="203">
        <f>EV98+EW98+EX98+EY98</f>
        <v>0</v>
      </c>
      <c r="FA98" s="218"/>
      <c r="FB98" s="218"/>
      <c r="FC98" s="218"/>
      <c r="FD98" s="218"/>
      <c r="FE98" s="203">
        <f>FA98+FB98+FC98+FD98</f>
        <v>0</v>
      </c>
      <c r="FF98" s="218"/>
      <c r="FG98" s="218"/>
      <c r="FH98" s="218"/>
      <c r="FI98" s="218"/>
      <c r="FJ98" s="203">
        <f>FF98+FG98+FH98+FI98</f>
        <v>0</v>
      </c>
      <c r="FK98" s="218"/>
      <c r="FL98" s="218"/>
      <c r="FM98" s="218"/>
      <c r="FN98" s="218"/>
      <c r="FO98" s="203">
        <f>FK98+FL98+FM98+FN98</f>
        <v>0</v>
      </c>
      <c r="FP98" s="218"/>
      <c r="FQ98" s="218"/>
      <c r="FR98" s="218"/>
      <c r="FS98" s="218"/>
      <c r="FT98" s="203">
        <f>FP98+FQ98+FR98+FS98</f>
        <v>0</v>
      </c>
      <c r="FU98" s="218"/>
      <c r="FV98" s="218"/>
      <c r="FW98" s="218"/>
      <c r="FX98" s="218"/>
      <c r="FY98" s="203">
        <f>FU98+FV98+FW98+FX98</f>
        <v>0</v>
      </c>
      <c r="FZ98" s="218"/>
      <c r="GA98" s="218"/>
      <c r="GB98" s="218"/>
      <c r="GC98" s="218"/>
      <c r="GD98" s="203">
        <f>FZ98+GA98+GB98+GC98</f>
        <v>0</v>
      </c>
      <c r="GE98" s="218"/>
      <c r="GF98" s="218"/>
      <c r="GG98" s="218"/>
      <c r="GH98" s="218"/>
      <c r="GI98" s="203">
        <f>GE98+GF98+GG98+GH98</f>
        <v>0</v>
      </c>
      <c r="GJ98" s="218"/>
      <c r="GK98" s="218"/>
      <c r="GL98" s="218"/>
      <c r="GM98" s="218"/>
      <c r="GN98" s="203">
        <f>GJ98+GK98+GL98+GM98</f>
        <v>0</v>
      </c>
      <c r="GO98" s="218"/>
      <c r="GP98" s="218"/>
      <c r="GQ98" s="218"/>
      <c r="GR98" s="218"/>
      <c r="GS98" s="203">
        <f>GO98+GP98+GQ98+GR98</f>
        <v>0</v>
      </c>
      <c r="GT98" s="218"/>
      <c r="GU98" s="218"/>
      <c r="GV98" s="218"/>
      <c r="GW98" s="218"/>
      <c r="GX98" s="203">
        <f>GT98+GU98+GV98+GW98</f>
        <v>0</v>
      </c>
      <c r="GY98" s="218"/>
      <c r="GZ98" s="218"/>
      <c r="HA98" s="218"/>
      <c r="HB98" s="218"/>
      <c r="HC98" s="203">
        <f>GY98+GZ98+HA98+HB98</f>
        <v>0</v>
      </c>
    </row>
    <row r="99" spans="1:211" s="153" customFormat="1" ht="15" customHeight="1">
      <c r="A99" s="154" t="s">
        <v>110</v>
      </c>
      <c r="B99" s="189">
        <f t="shared" si="578"/>
        <v>0</v>
      </c>
      <c r="C99" s="189" t="e">
        <f t="shared" si="578"/>
        <v>#REF!</v>
      </c>
      <c r="D99" s="189">
        <f t="shared" si="578"/>
        <v>0</v>
      </c>
      <c r="E99" s="189">
        <f t="shared" si="578"/>
        <v>0</v>
      </c>
      <c r="F99" s="190" t="e">
        <f>B99+C99+D99+E99</f>
        <v>#REF!</v>
      </c>
      <c r="G99" s="189">
        <f t="shared" si="579"/>
        <v>0</v>
      </c>
      <c r="H99" s="189" t="e">
        <f t="shared" si="579"/>
        <v>#REF!</v>
      </c>
      <c r="I99" s="189">
        <f t="shared" si="579"/>
        <v>0</v>
      </c>
      <c r="J99" s="189">
        <f t="shared" si="579"/>
        <v>0</v>
      </c>
      <c r="K99" s="190" t="e">
        <f>G99+H99+I99+J99</f>
        <v>#REF!</v>
      </c>
      <c r="L99" s="117"/>
      <c r="M99" s="138" t="e">
        <f>P99-L99-N99-O99</f>
        <v>#REF!</v>
      </c>
      <c r="N99" s="117"/>
      <c r="O99" s="117"/>
      <c r="P99" s="139" t="e">
        <f>#REF!</f>
        <v>#REF!</v>
      </c>
      <c r="Q99" s="117"/>
      <c r="R99" s="138" t="e">
        <f>U99-Q99-S99-T99</f>
        <v>#REF!</v>
      </c>
      <c r="S99" s="117"/>
      <c r="T99" s="117"/>
      <c r="U99" s="139" t="e">
        <f>#REF!</f>
        <v>#REF!</v>
      </c>
      <c r="V99" s="117"/>
      <c r="W99" s="138" t="e">
        <f>Z99-V99-X99-Y99</f>
        <v>#REF!</v>
      </c>
      <c r="X99" s="117"/>
      <c r="Y99" s="117"/>
      <c r="Z99" s="139" t="e">
        <f>#REF!</f>
        <v>#REF!</v>
      </c>
      <c r="AA99" s="117"/>
      <c r="AB99" s="138" t="e">
        <f>AE99-AA99-AC99-AD99</f>
        <v>#REF!</v>
      </c>
      <c r="AC99" s="117"/>
      <c r="AD99" s="117"/>
      <c r="AE99" s="139" t="e">
        <f>#REF!</f>
        <v>#REF!</v>
      </c>
      <c r="AF99" s="117"/>
      <c r="AG99" s="138" t="e">
        <f>AJ99-AF99-AH99-AI99</f>
        <v>#REF!</v>
      </c>
      <c r="AH99" s="117"/>
      <c r="AI99" s="117"/>
      <c r="AJ99" s="139" t="e">
        <f>#REF!</f>
        <v>#REF!</v>
      </c>
      <c r="AK99" s="117"/>
      <c r="AL99" s="138" t="e">
        <f>AO99-AK99-AM99-AN99</f>
        <v>#REF!</v>
      </c>
      <c r="AM99" s="117"/>
      <c r="AN99" s="117"/>
      <c r="AO99" s="139" t="e">
        <f>#REF!</f>
        <v>#REF!</v>
      </c>
      <c r="AP99" s="189">
        <f t="shared" si="580"/>
        <v>0</v>
      </c>
      <c r="AQ99" s="189" t="e">
        <f t="shared" si="580"/>
        <v>#REF!</v>
      </c>
      <c r="AR99" s="189">
        <f t="shared" si="580"/>
        <v>0</v>
      </c>
      <c r="AS99" s="189">
        <f t="shared" si="580"/>
        <v>0</v>
      </c>
      <c r="AT99" s="190" t="e">
        <f>AP99+AQ99+AR99+AS99</f>
        <v>#REF!</v>
      </c>
      <c r="AU99" s="117"/>
      <c r="AV99" s="138" t="e">
        <f>AY99-AU99-AW99-AX99</f>
        <v>#REF!</v>
      </c>
      <c r="AW99" s="117"/>
      <c r="AX99" s="117"/>
      <c r="AY99" s="139" t="e">
        <f>#REF!</f>
        <v>#REF!</v>
      </c>
      <c r="AZ99" s="117"/>
      <c r="BA99" s="138" t="e">
        <f>BD99-AZ99-BB99-BC99</f>
        <v>#REF!</v>
      </c>
      <c r="BB99" s="117"/>
      <c r="BC99" s="117"/>
      <c r="BD99" s="139" t="e">
        <f>#REF!</f>
        <v>#REF!</v>
      </c>
      <c r="BE99" s="117"/>
      <c r="BF99" s="138" t="e">
        <f>BI99-BE99-BG99-BH99</f>
        <v>#REF!</v>
      </c>
      <c r="BG99" s="117"/>
      <c r="BH99" s="117"/>
      <c r="BI99" s="139" t="e">
        <f>#REF!</f>
        <v>#REF!</v>
      </c>
      <c r="BJ99" s="117"/>
      <c r="BK99" s="138" t="e">
        <f>BN99-BJ99-BL99-BM99</f>
        <v>#REF!</v>
      </c>
      <c r="BL99" s="117"/>
      <c r="BM99" s="117"/>
      <c r="BN99" s="139" t="e">
        <f>#REF!</f>
        <v>#REF!</v>
      </c>
      <c r="BO99" s="117"/>
      <c r="BP99" s="138">
        <f>BS99-BO99-BQ99-BR99</f>
        <v>0</v>
      </c>
      <c r="BQ99" s="117"/>
      <c r="BR99" s="117"/>
      <c r="BS99" s="139"/>
      <c r="BT99" s="117"/>
      <c r="BU99" s="138">
        <f>BX99-BT99-BV99-BW99</f>
        <v>0</v>
      </c>
      <c r="BV99" s="117"/>
      <c r="BW99" s="117"/>
      <c r="BX99" s="139"/>
      <c r="BY99" s="117"/>
      <c r="BZ99" s="138">
        <f>CC99-BY99-CA99-CB99</f>
        <v>0</v>
      </c>
      <c r="CA99" s="117"/>
      <c r="CB99" s="117"/>
      <c r="CC99" s="139"/>
      <c r="CD99" s="117"/>
      <c r="CE99" s="138">
        <f>CH99-CD99-CF99-CG99</f>
        <v>0</v>
      </c>
      <c r="CF99" s="117"/>
      <c r="CG99" s="117"/>
      <c r="CH99" s="139"/>
      <c r="CI99" s="117"/>
      <c r="CJ99" s="138">
        <f>CM99-CI99-CK99-CL99</f>
        <v>0</v>
      </c>
      <c r="CK99" s="117"/>
      <c r="CL99" s="117"/>
      <c r="CM99" s="139"/>
      <c r="CN99" s="117"/>
      <c r="CO99" s="138">
        <f>CR99-CN99-CP99-CQ99</f>
        <v>0</v>
      </c>
      <c r="CP99" s="117"/>
      <c r="CQ99" s="117"/>
      <c r="CR99" s="139"/>
      <c r="CS99" s="117"/>
      <c r="CT99" s="138">
        <f>CW99-CS99-CU99-CV99</f>
        <v>0</v>
      </c>
      <c r="CU99" s="117"/>
      <c r="CV99" s="117"/>
      <c r="CW99" s="139"/>
      <c r="CX99" s="117"/>
      <c r="CY99" s="138">
        <f>DB99-CX99-CZ99-DA99</f>
        <v>0</v>
      </c>
      <c r="CZ99" s="117"/>
      <c r="DA99" s="117"/>
      <c r="DB99" s="139"/>
      <c r="DC99" s="117"/>
      <c r="DD99" s="138">
        <f>DG99-DC99-DE99-DF99</f>
        <v>0</v>
      </c>
      <c r="DE99" s="117"/>
      <c r="DF99" s="117"/>
      <c r="DG99" s="139"/>
      <c r="DH99" s="117"/>
      <c r="DI99" s="138">
        <f>DL99-DH99-DJ99-DK99</f>
        <v>0</v>
      </c>
      <c r="DJ99" s="117"/>
      <c r="DK99" s="117"/>
      <c r="DL99" s="139"/>
      <c r="DM99" s="117"/>
      <c r="DN99" s="138">
        <f>DQ99-DM99-DO99-DP99</f>
        <v>0</v>
      </c>
      <c r="DO99" s="117"/>
      <c r="DP99" s="117"/>
      <c r="DQ99" s="139"/>
      <c r="DR99" s="117"/>
      <c r="DS99" s="138">
        <f>DV99-DR99-DT99-DU99</f>
        <v>0</v>
      </c>
      <c r="DT99" s="117"/>
      <c r="DU99" s="117"/>
      <c r="DV99" s="139"/>
      <c r="DW99" s="117"/>
      <c r="DX99" s="138">
        <f>EA99-DW99-DY99-DZ99</f>
        <v>0</v>
      </c>
      <c r="DY99" s="117"/>
      <c r="DZ99" s="117"/>
      <c r="EA99" s="139"/>
      <c r="EB99" s="117"/>
      <c r="EC99" s="138">
        <f>EF99-EB99-ED99-EE99</f>
        <v>0</v>
      </c>
      <c r="ED99" s="117"/>
      <c r="EE99" s="117"/>
      <c r="EF99" s="139"/>
      <c r="EG99" s="117"/>
      <c r="EH99" s="138">
        <f>EK99-EG99-EI99-EJ99</f>
        <v>0</v>
      </c>
      <c r="EI99" s="117"/>
      <c r="EJ99" s="117"/>
      <c r="EK99" s="139"/>
      <c r="EL99" s="117"/>
      <c r="EM99" s="138">
        <f>EP99-EL99-EN99-EO99</f>
        <v>0</v>
      </c>
      <c r="EN99" s="117"/>
      <c r="EO99" s="117"/>
      <c r="EP99" s="139"/>
      <c r="EQ99" s="117"/>
      <c r="ER99" s="138">
        <f>EU99-EQ99-ES99-ET99</f>
        <v>0</v>
      </c>
      <c r="ES99" s="117"/>
      <c r="ET99" s="117"/>
      <c r="EU99" s="139"/>
      <c r="EV99" s="117"/>
      <c r="EW99" s="138">
        <f>EZ99-EV99-EX99-EY99</f>
        <v>0</v>
      </c>
      <c r="EX99" s="117"/>
      <c r="EY99" s="117"/>
      <c r="EZ99" s="139"/>
      <c r="FA99" s="117"/>
      <c r="FB99" s="138">
        <f>FE99-FA99-FC99-FD99</f>
        <v>0</v>
      </c>
      <c r="FC99" s="117"/>
      <c r="FD99" s="117"/>
      <c r="FE99" s="139"/>
      <c r="FF99" s="117"/>
      <c r="FG99" s="138">
        <f>FJ99-FF99-FH99-FI99</f>
        <v>0</v>
      </c>
      <c r="FH99" s="117"/>
      <c r="FI99" s="117"/>
      <c r="FJ99" s="139"/>
      <c r="FK99" s="117"/>
      <c r="FL99" s="138">
        <f>FO99-FK99-FM99-FN99</f>
        <v>0</v>
      </c>
      <c r="FM99" s="117"/>
      <c r="FN99" s="117"/>
      <c r="FO99" s="139"/>
      <c r="FP99" s="117"/>
      <c r="FQ99" s="138">
        <f>FT99-FP99-FR99-FS99</f>
        <v>0</v>
      </c>
      <c r="FR99" s="117"/>
      <c r="FS99" s="117"/>
      <c r="FT99" s="139"/>
      <c r="FU99" s="117"/>
      <c r="FV99" s="138">
        <f>FY99-FU99-FW99-FX99</f>
        <v>0</v>
      </c>
      <c r="FW99" s="117"/>
      <c r="FX99" s="117"/>
      <c r="FY99" s="139"/>
      <c r="FZ99" s="117"/>
      <c r="GA99" s="138">
        <f>GD99-FZ99-GB99-GC99</f>
        <v>0</v>
      </c>
      <c r="GB99" s="117"/>
      <c r="GC99" s="117"/>
      <c r="GD99" s="139"/>
      <c r="GE99" s="117"/>
      <c r="GF99" s="138">
        <f>GI99-GE99-GG99-GH99</f>
        <v>0</v>
      </c>
      <c r="GG99" s="117"/>
      <c r="GH99" s="117"/>
      <c r="GI99" s="139"/>
      <c r="GJ99" s="117"/>
      <c r="GK99" s="138">
        <f>GN99-GJ99-GL99-GM99</f>
        <v>0</v>
      </c>
      <c r="GL99" s="117"/>
      <c r="GM99" s="117"/>
      <c r="GN99" s="139"/>
      <c r="GO99" s="117"/>
      <c r="GP99" s="138">
        <f>GS99-GO99-GQ99-GR99</f>
        <v>0</v>
      </c>
      <c r="GQ99" s="117"/>
      <c r="GR99" s="117"/>
      <c r="GS99" s="139"/>
      <c r="GT99" s="117"/>
      <c r="GU99" s="138">
        <f>GX99-GT99-GV99-GW99</f>
        <v>0</v>
      </c>
      <c r="GV99" s="117"/>
      <c r="GW99" s="117"/>
      <c r="GX99" s="139"/>
      <c r="GY99" s="117"/>
      <c r="GZ99" s="138">
        <f>HC99-GY99-HA99-HB99</f>
        <v>0</v>
      </c>
      <c r="HA99" s="117"/>
      <c r="HB99" s="117"/>
      <c r="HC99" s="139"/>
    </row>
    <row r="100" spans="1:211" s="153" customFormat="1" ht="15" customHeight="1">
      <c r="A100" s="126" t="s">
        <v>129</v>
      </c>
      <c r="B100" s="210">
        <f t="shared" ref="B100:AT100" si="581">IF(B99&gt;B98,"+"&amp;(B99-B98),B99-B98)</f>
        <v>-98194</v>
      </c>
      <c r="C100" s="210" t="e">
        <f t="shared" si="581"/>
        <v>#REF!</v>
      </c>
      <c r="D100" s="210">
        <f t="shared" si="581"/>
        <v>0</v>
      </c>
      <c r="E100" s="210">
        <f t="shared" si="581"/>
        <v>0</v>
      </c>
      <c r="F100" s="208" t="e">
        <f t="shared" si="581"/>
        <v>#REF!</v>
      </c>
      <c r="G100" s="210">
        <f t="shared" si="581"/>
        <v>-98194</v>
      </c>
      <c r="H100" s="210" t="e">
        <f t="shared" si="581"/>
        <v>#REF!</v>
      </c>
      <c r="I100" s="210">
        <f t="shared" si="581"/>
        <v>0</v>
      </c>
      <c r="J100" s="210">
        <f t="shared" si="581"/>
        <v>0</v>
      </c>
      <c r="K100" s="208" t="e">
        <f t="shared" si="581"/>
        <v>#REF!</v>
      </c>
      <c r="L100" s="210">
        <f t="shared" si="581"/>
        <v>-20104</v>
      </c>
      <c r="M100" s="210" t="e">
        <f t="shared" si="581"/>
        <v>#REF!</v>
      </c>
      <c r="N100" s="210">
        <f t="shared" si="581"/>
        <v>0</v>
      </c>
      <c r="O100" s="210">
        <f t="shared" si="581"/>
        <v>0</v>
      </c>
      <c r="P100" s="209" t="e">
        <f t="shared" si="581"/>
        <v>#REF!</v>
      </c>
      <c r="Q100" s="210">
        <f t="shared" si="581"/>
        <v>-17860</v>
      </c>
      <c r="R100" s="210" t="e">
        <f t="shared" si="581"/>
        <v>#REF!</v>
      </c>
      <c r="S100" s="210">
        <f t="shared" si="581"/>
        <v>0</v>
      </c>
      <c r="T100" s="210">
        <f t="shared" si="581"/>
        <v>0</v>
      </c>
      <c r="U100" s="209" t="e">
        <f t="shared" si="581"/>
        <v>#REF!</v>
      </c>
      <c r="V100" s="210">
        <f t="shared" si="581"/>
        <v>-16868</v>
      </c>
      <c r="W100" s="210" t="e">
        <f t="shared" si="581"/>
        <v>#REF!</v>
      </c>
      <c r="X100" s="210">
        <f t="shared" si="581"/>
        <v>0</v>
      </c>
      <c r="Y100" s="210">
        <f t="shared" si="581"/>
        <v>0</v>
      </c>
      <c r="Z100" s="209" t="e">
        <f t="shared" si="581"/>
        <v>#REF!</v>
      </c>
      <c r="AA100" s="210">
        <f t="shared" si="581"/>
        <v>-11490</v>
      </c>
      <c r="AB100" s="210" t="e">
        <f t="shared" si="581"/>
        <v>#REF!</v>
      </c>
      <c r="AC100" s="210">
        <f t="shared" si="581"/>
        <v>0</v>
      </c>
      <c r="AD100" s="210">
        <f t="shared" si="581"/>
        <v>0</v>
      </c>
      <c r="AE100" s="209" t="e">
        <f t="shared" si="581"/>
        <v>#REF!</v>
      </c>
      <c r="AF100" s="210">
        <f t="shared" si="581"/>
        <v>-16316</v>
      </c>
      <c r="AG100" s="210" t="e">
        <f t="shared" si="581"/>
        <v>#REF!</v>
      </c>
      <c r="AH100" s="210">
        <f t="shared" si="581"/>
        <v>0</v>
      </c>
      <c r="AI100" s="210">
        <f t="shared" si="581"/>
        <v>0</v>
      </c>
      <c r="AJ100" s="209" t="e">
        <f t="shared" si="581"/>
        <v>#REF!</v>
      </c>
      <c r="AK100" s="210">
        <f t="shared" si="581"/>
        <v>-15556</v>
      </c>
      <c r="AL100" s="210" t="e">
        <f t="shared" si="581"/>
        <v>#REF!</v>
      </c>
      <c r="AM100" s="210">
        <f t="shared" si="581"/>
        <v>0</v>
      </c>
      <c r="AN100" s="210">
        <f t="shared" si="581"/>
        <v>0</v>
      </c>
      <c r="AO100" s="209" t="e">
        <f t="shared" si="581"/>
        <v>#REF!</v>
      </c>
      <c r="AP100" s="210">
        <f t="shared" si="581"/>
        <v>0</v>
      </c>
      <c r="AQ100" s="210" t="e">
        <f t="shared" si="581"/>
        <v>#REF!</v>
      </c>
      <c r="AR100" s="210">
        <f t="shared" si="581"/>
        <v>0</v>
      </c>
      <c r="AS100" s="210">
        <f t="shared" si="581"/>
        <v>0</v>
      </c>
      <c r="AT100" s="208" t="e">
        <f t="shared" si="581"/>
        <v>#REF!</v>
      </c>
      <c r="AU100" s="210">
        <f t="shared" ref="AU100:BZ100" si="582">IF(AU99&gt;AU98,"+"&amp;(AU99-AU98),AU99-AU98)</f>
        <v>0</v>
      </c>
      <c r="AV100" s="210" t="e">
        <f t="shared" si="582"/>
        <v>#REF!</v>
      </c>
      <c r="AW100" s="210">
        <f t="shared" si="582"/>
        <v>0</v>
      </c>
      <c r="AX100" s="210">
        <f t="shared" si="582"/>
        <v>0</v>
      </c>
      <c r="AY100" s="209" t="e">
        <f t="shared" si="582"/>
        <v>#REF!</v>
      </c>
      <c r="AZ100" s="210">
        <f t="shared" si="582"/>
        <v>0</v>
      </c>
      <c r="BA100" s="210" t="e">
        <f t="shared" si="582"/>
        <v>#REF!</v>
      </c>
      <c r="BB100" s="210">
        <f t="shared" si="582"/>
        <v>0</v>
      </c>
      <c r="BC100" s="210">
        <f t="shared" si="582"/>
        <v>0</v>
      </c>
      <c r="BD100" s="209" t="e">
        <f t="shared" si="582"/>
        <v>#REF!</v>
      </c>
      <c r="BE100" s="210">
        <f t="shared" si="582"/>
        <v>0</v>
      </c>
      <c r="BF100" s="210" t="e">
        <f t="shared" si="582"/>
        <v>#REF!</v>
      </c>
      <c r="BG100" s="210">
        <f t="shared" si="582"/>
        <v>0</v>
      </c>
      <c r="BH100" s="210">
        <f t="shared" si="582"/>
        <v>0</v>
      </c>
      <c r="BI100" s="209" t="e">
        <f t="shared" si="582"/>
        <v>#REF!</v>
      </c>
      <c r="BJ100" s="210">
        <f t="shared" si="582"/>
        <v>0</v>
      </c>
      <c r="BK100" s="210" t="e">
        <f t="shared" si="582"/>
        <v>#REF!</v>
      </c>
      <c r="BL100" s="210">
        <f t="shared" si="582"/>
        <v>0</v>
      </c>
      <c r="BM100" s="210">
        <f t="shared" si="582"/>
        <v>0</v>
      </c>
      <c r="BN100" s="209" t="e">
        <f t="shared" si="582"/>
        <v>#REF!</v>
      </c>
      <c r="BO100" s="210">
        <f t="shared" si="582"/>
        <v>0</v>
      </c>
      <c r="BP100" s="210">
        <f t="shared" si="582"/>
        <v>0</v>
      </c>
      <c r="BQ100" s="210">
        <f t="shared" si="582"/>
        <v>0</v>
      </c>
      <c r="BR100" s="210">
        <f t="shared" si="582"/>
        <v>0</v>
      </c>
      <c r="BS100" s="209">
        <f t="shared" si="582"/>
        <v>0</v>
      </c>
      <c r="BT100" s="210">
        <f t="shared" si="582"/>
        <v>0</v>
      </c>
      <c r="BU100" s="210">
        <f t="shared" si="582"/>
        <v>0</v>
      </c>
      <c r="BV100" s="210">
        <f t="shared" si="582"/>
        <v>0</v>
      </c>
      <c r="BW100" s="210">
        <f t="shared" si="582"/>
        <v>0</v>
      </c>
      <c r="BX100" s="209">
        <f t="shared" si="582"/>
        <v>0</v>
      </c>
      <c r="BY100" s="210">
        <f t="shared" si="582"/>
        <v>0</v>
      </c>
      <c r="BZ100" s="210">
        <f t="shared" si="582"/>
        <v>0</v>
      </c>
      <c r="CA100" s="210">
        <f t="shared" ref="CA100:DF100" si="583">IF(CA99&gt;CA98,"+"&amp;(CA99-CA98),CA99-CA98)</f>
        <v>0</v>
      </c>
      <c r="CB100" s="210">
        <f t="shared" si="583"/>
        <v>0</v>
      </c>
      <c r="CC100" s="209">
        <f t="shared" si="583"/>
        <v>0</v>
      </c>
      <c r="CD100" s="210">
        <f t="shared" si="583"/>
        <v>0</v>
      </c>
      <c r="CE100" s="210">
        <f t="shared" si="583"/>
        <v>0</v>
      </c>
      <c r="CF100" s="210">
        <f t="shared" si="583"/>
        <v>0</v>
      </c>
      <c r="CG100" s="210">
        <f t="shared" si="583"/>
        <v>0</v>
      </c>
      <c r="CH100" s="209">
        <f t="shared" si="583"/>
        <v>0</v>
      </c>
      <c r="CI100" s="210">
        <f t="shared" si="583"/>
        <v>0</v>
      </c>
      <c r="CJ100" s="210">
        <f t="shared" si="583"/>
        <v>0</v>
      </c>
      <c r="CK100" s="210">
        <f t="shared" si="583"/>
        <v>0</v>
      </c>
      <c r="CL100" s="210">
        <f t="shared" si="583"/>
        <v>0</v>
      </c>
      <c r="CM100" s="209">
        <f t="shared" si="583"/>
        <v>0</v>
      </c>
      <c r="CN100" s="210">
        <f t="shared" si="583"/>
        <v>0</v>
      </c>
      <c r="CO100" s="210">
        <f t="shared" si="583"/>
        <v>0</v>
      </c>
      <c r="CP100" s="210">
        <f t="shared" si="583"/>
        <v>0</v>
      </c>
      <c r="CQ100" s="210">
        <f t="shared" si="583"/>
        <v>0</v>
      </c>
      <c r="CR100" s="209">
        <f t="shared" si="583"/>
        <v>0</v>
      </c>
      <c r="CS100" s="210">
        <f t="shared" si="583"/>
        <v>0</v>
      </c>
      <c r="CT100" s="210">
        <f t="shared" si="583"/>
        <v>0</v>
      </c>
      <c r="CU100" s="210">
        <f t="shared" si="583"/>
        <v>0</v>
      </c>
      <c r="CV100" s="210">
        <f t="shared" si="583"/>
        <v>0</v>
      </c>
      <c r="CW100" s="209">
        <f t="shared" si="583"/>
        <v>0</v>
      </c>
      <c r="CX100" s="210">
        <f t="shared" si="583"/>
        <v>0</v>
      </c>
      <c r="CY100" s="210">
        <f t="shared" si="583"/>
        <v>0</v>
      </c>
      <c r="CZ100" s="210">
        <f t="shared" si="583"/>
        <v>0</v>
      </c>
      <c r="DA100" s="210">
        <f t="shared" si="583"/>
        <v>0</v>
      </c>
      <c r="DB100" s="209">
        <f t="shared" si="583"/>
        <v>0</v>
      </c>
      <c r="DC100" s="210">
        <f t="shared" si="583"/>
        <v>0</v>
      </c>
      <c r="DD100" s="210">
        <f t="shared" si="583"/>
        <v>0</v>
      </c>
      <c r="DE100" s="210">
        <f t="shared" si="583"/>
        <v>0</v>
      </c>
      <c r="DF100" s="210">
        <f t="shared" si="583"/>
        <v>0</v>
      </c>
      <c r="DG100" s="209">
        <f t="shared" ref="DG100:EL100" si="584">IF(DG99&gt;DG98,"+"&amp;(DG99-DG98),DG99-DG98)</f>
        <v>0</v>
      </c>
      <c r="DH100" s="210">
        <f t="shared" si="584"/>
        <v>0</v>
      </c>
      <c r="DI100" s="210">
        <f t="shared" si="584"/>
        <v>0</v>
      </c>
      <c r="DJ100" s="210">
        <f t="shared" si="584"/>
        <v>0</v>
      </c>
      <c r="DK100" s="210">
        <f t="shared" si="584"/>
        <v>0</v>
      </c>
      <c r="DL100" s="209">
        <f t="shared" si="584"/>
        <v>0</v>
      </c>
      <c r="DM100" s="210">
        <f t="shared" si="584"/>
        <v>0</v>
      </c>
      <c r="DN100" s="210">
        <f t="shared" si="584"/>
        <v>0</v>
      </c>
      <c r="DO100" s="210">
        <f t="shared" si="584"/>
        <v>0</v>
      </c>
      <c r="DP100" s="210">
        <f t="shared" si="584"/>
        <v>0</v>
      </c>
      <c r="DQ100" s="209">
        <f t="shared" si="584"/>
        <v>0</v>
      </c>
      <c r="DR100" s="210">
        <f t="shared" si="584"/>
        <v>0</v>
      </c>
      <c r="DS100" s="210">
        <f t="shared" si="584"/>
        <v>0</v>
      </c>
      <c r="DT100" s="210">
        <f t="shared" si="584"/>
        <v>0</v>
      </c>
      <c r="DU100" s="210">
        <f t="shared" si="584"/>
        <v>0</v>
      </c>
      <c r="DV100" s="209">
        <f t="shared" si="584"/>
        <v>0</v>
      </c>
      <c r="DW100" s="210">
        <f t="shared" si="584"/>
        <v>0</v>
      </c>
      <c r="DX100" s="210">
        <f t="shared" si="584"/>
        <v>0</v>
      </c>
      <c r="DY100" s="210">
        <f t="shared" si="584"/>
        <v>0</v>
      </c>
      <c r="DZ100" s="210">
        <f t="shared" si="584"/>
        <v>0</v>
      </c>
      <c r="EA100" s="209">
        <f t="shared" si="584"/>
        <v>0</v>
      </c>
      <c r="EB100" s="210">
        <f t="shared" si="584"/>
        <v>0</v>
      </c>
      <c r="EC100" s="210">
        <f t="shared" si="584"/>
        <v>0</v>
      </c>
      <c r="ED100" s="210">
        <f t="shared" si="584"/>
        <v>0</v>
      </c>
      <c r="EE100" s="210">
        <f t="shared" si="584"/>
        <v>0</v>
      </c>
      <c r="EF100" s="209">
        <f t="shared" si="584"/>
        <v>0</v>
      </c>
      <c r="EG100" s="210">
        <f t="shared" si="584"/>
        <v>0</v>
      </c>
      <c r="EH100" s="210">
        <f t="shared" si="584"/>
        <v>0</v>
      </c>
      <c r="EI100" s="210">
        <f t="shared" si="584"/>
        <v>0</v>
      </c>
      <c r="EJ100" s="210">
        <f t="shared" si="584"/>
        <v>0</v>
      </c>
      <c r="EK100" s="209">
        <f t="shared" si="584"/>
        <v>0</v>
      </c>
      <c r="EL100" s="210">
        <f t="shared" si="584"/>
        <v>0</v>
      </c>
      <c r="EM100" s="210">
        <f t="shared" ref="EM100:FR100" si="585">IF(EM99&gt;EM98,"+"&amp;(EM99-EM98),EM99-EM98)</f>
        <v>0</v>
      </c>
      <c r="EN100" s="210">
        <f t="shared" si="585"/>
        <v>0</v>
      </c>
      <c r="EO100" s="210">
        <f t="shared" si="585"/>
        <v>0</v>
      </c>
      <c r="EP100" s="209">
        <f t="shared" si="585"/>
        <v>0</v>
      </c>
      <c r="EQ100" s="210">
        <f t="shared" si="585"/>
        <v>0</v>
      </c>
      <c r="ER100" s="210">
        <f t="shared" si="585"/>
        <v>0</v>
      </c>
      <c r="ES100" s="210">
        <f t="shared" si="585"/>
        <v>0</v>
      </c>
      <c r="ET100" s="210">
        <f t="shared" si="585"/>
        <v>0</v>
      </c>
      <c r="EU100" s="209">
        <f t="shared" si="585"/>
        <v>0</v>
      </c>
      <c r="EV100" s="210">
        <f t="shared" si="585"/>
        <v>0</v>
      </c>
      <c r="EW100" s="210">
        <f t="shared" si="585"/>
        <v>0</v>
      </c>
      <c r="EX100" s="210">
        <f t="shared" si="585"/>
        <v>0</v>
      </c>
      <c r="EY100" s="210">
        <f t="shared" si="585"/>
        <v>0</v>
      </c>
      <c r="EZ100" s="209">
        <f t="shared" si="585"/>
        <v>0</v>
      </c>
      <c r="FA100" s="210">
        <f t="shared" si="585"/>
        <v>0</v>
      </c>
      <c r="FB100" s="210">
        <f t="shared" si="585"/>
        <v>0</v>
      </c>
      <c r="FC100" s="210">
        <f t="shared" si="585"/>
        <v>0</v>
      </c>
      <c r="FD100" s="210">
        <f t="shared" si="585"/>
        <v>0</v>
      </c>
      <c r="FE100" s="209">
        <f t="shared" si="585"/>
        <v>0</v>
      </c>
      <c r="FF100" s="210">
        <f t="shared" si="585"/>
        <v>0</v>
      </c>
      <c r="FG100" s="210">
        <f t="shared" si="585"/>
        <v>0</v>
      </c>
      <c r="FH100" s="210">
        <f t="shared" si="585"/>
        <v>0</v>
      </c>
      <c r="FI100" s="210">
        <f t="shared" si="585"/>
        <v>0</v>
      </c>
      <c r="FJ100" s="209">
        <f t="shared" si="585"/>
        <v>0</v>
      </c>
      <c r="FK100" s="210">
        <f t="shared" si="585"/>
        <v>0</v>
      </c>
      <c r="FL100" s="210">
        <f t="shared" si="585"/>
        <v>0</v>
      </c>
      <c r="FM100" s="210">
        <f t="shared" si="585"/>
        <v>0</v>
      </c>
      <c r="FN100" s="210">
        <f t="shared" si="585"/>
        <v>0</v>
      </c>
      <c r="FO100" s="209">
        <f t="shared" si="585"/>
        <v>0</v>
      </c>
      <c r="FP100" s="210">
        <f t="shared" si="585"/>
        <v>0</v>
      </c>
      <c r="FQ100" s="210">
        <f t="shared" si="585"/>
        <v>0</v>
      </c>
      <c r="FR100" s="210">
        <f t="shared" si="585"/>
        <v>0</v>
      </c>
      <c r="FS100" s="210">
        <f t="shared" ref="FS100:GX100" si="586">IF(FS99&gt;FS98,"+"&amp;(FS99-FS98),FS99-FS98)</f>
        <v>0</v>
      </c>
      <c r="FT100" s="209">
        <f t="shared" si="586"/>
        <v>0</v>
      </c>
      <c r="FU100" s="210">
        <f t="shared" si="586"/>
        <v>0</v>
      </c>
      <c r="FV100" s="210">
        <f t="shared" si="586"/>
        <v>0</v>
      </c>
      <c r="FW100" s="210">
        <f t="shared" si="586"/>
        <v>0</v>
      </c>
      <c r="FX100" s="210">
        <f t="shared" si="586"/>
        <v>0</v>
      </c>
      <c r="FY100" s="209">
        <f t="shared" si="586"/>
        <v>0</v>
      </c>
      <c r="FZ100" s="210">
        <f t="shared" si="586"/>
        <v>0</v>
      </c>
      <c r="GA100" s="210">
        <f t="shared" si="586"/>
        <v>0</v>
      </c>
      <c r="GB100" s="210">
        <f t="shared" si="586"/>
        <v>0</v>
      </c>
      <c r="GC100" s="210">
        <f t="shared" si="586"/>
        <v>0</v>
      </c>
      <c r="GD100" s="209">
        <f t="shared" si="586"/>
        <v>0</v>
      </c>
      <c r="GE100" s="210">
        <f t="shared" si="586"/>
        <v>0</v>
      </c>
      <c r="GF100" s="210">
        <f t="shared" si="586"/>
        <v>0</v>
      </c>
      <c r="GG100" s="210">
        <f t="shared" si="586"/>
        <v>0</v>
      </c>
      <c r="GH100" s="210">
        <f t="shared" si="586"/>
        <v>0</v>
      </c>
      <c r="GI100" s="209">
        <f t="shared" si="586"/>
        <v>0</v>
      </c>
      <c r="GJ100" s="210">
        <f t="shared" si="586"/>
        <v>0</v>
      </c>
      <c r="GK100" s="210">
        <f t="shared" si="586"/>
        <v>0</v>
      </c>
      <c r="GL100" s="210">
        <f t="shared" si="586"/>
        <v>0</v>
      </c>
      <c r="GM100" s="210">
        <f t="shared" si="586"/>
        <v>0</v>
      </c>
      <c r="GN100" s="209">
        <f t="shared" si="586"/>
        <v>0</v>
      </c>
      <c r="GO100" s="210">
        <f t="shared" si="586"/>
        <v>0</v>
      </c>
      <c r="GP100" s="210">
        <f t="shared" si="586"/>
        <v>0</v>
      </c>
      <c r="GQ100" s="210">
        <f t="shared" si="586"/>
        <v>0</v>
      </c>
      <c r="GR100" s="210">
        <f t="shared" si="586"/>
        <v>0</v>
      </c>
      <c r="GS100" s="209">
        <f t="shared" si="586"/>
        <v>0</v>
      </c>
      <c r="GT100" s="210">
        <f t="shared" si="586"/>
        <v>0</v>
      </c>
      <c r="GU100" s="210">
        <f t="shared" si="586"/>
        <v>0</v>
      </c>
      <c r="GV100" s="210">
        <f t="shared" si="586"/>
        <v>0</v>
      </c>
      <c r="GW100" s="210">
        <f t="shared" si="586"/>
        <v>0</v>
      </c>
      <c r="GX100" s="209">
        <f t="shared" si="586"/>
        <v>0</v>
      </c>
      <c r="GY100" s="210">
        <f>IF(GY99&gt;GY98,"+"&amp;(GY99-GY98),GY99-GY98)</f>
        <v>0</v>
      </c>
      <c r="GZ100" s="210">
        <f>IF(GZ99&gt;GZ98,"+"&amp;(GZ99-GZ98),GZ99-GZ98)</f>
        <v>0</v>
      </c>
      <c r="HA100" s="210">
        <f>IF(HA99&gt;HA98,"+"&amp;(HA99-HA98),HA99-HA98)</f>
        <v>0</v>
      </c>
      <c r="HB100" s="210">
        <f>IF(HB99&gt;HB98,"+"&amp;(HB99-HB98),HB99-HB98)</f>
        <v>0</v>
      </c>
      <c r="HC100" s="209">
        <f>IF(HC99&gt;HC98,"+"&amp;(HC99-HC98),HC99-HC98)</f>
        <v>0</v>
      </c>
    </row>
    <row r="101" spans="1:211" s="197" customFormat="1" ht="15" customHeight="1">
      <c r="A101" s="204" t="s">
        <v>18</v>
      </c>
      <c r="B101" s="147">
        <f t="shared" ref="B101:AT101" si="587">IF(B98&lt;&gt;0,ROUND(B99*100/B98,1)," ")</f>
        <v>0</v>
      </c>
      <c r="C101" s="147" t="e">
        <f t="shared" si="587"/>
        <v>#REF!</v>
      </c>
      <c r="D101" s="147" t="str">
        <f t="shared" si="587"/>
        <v xml:space="preserve"> </v>
      </c>
      <c r="E101" s="147" t="str">
        <f t="shared" si="587"/>
        <v xml:space="preserve"> </v>
      </c>
      <c r="F101" s="148" t="e">
        <f t="shared" si="587"/>
        <v>#REF!</v>
      </c>
      <c r="G101" s="147">
        <f t="shared" si="587"/>
        <v>0</v>
      </c>
      <c r="H101" s="147" t="e">
        <f t="shared" si="587"/>
        <v>#REF!</v>
      </c>
      <c r="I101" s="147" t="str">
        <f t="shared" si="587"/>
        <v xml:space="preserve"> </v>
      </c>
      <c r="J101" s="147" t="str">
        <f t="shared" si="587"/>
        <v xml:space="preserve"> </v>
      </c>
      <c r="K101" s="148" t="e">
        <f t="shared" si="587"/>
        <v>#REF!</v>
      </c>
      <c r="L101" s="147">
        <f t="shared" si="587"/>
        <v>0</v>
      </c>
      <c r="M101" s="147" t="e">
        <f t="shared" si="587"/>
        <v>#REF!</v>
      </c>
      <c r="N101" s="147" t="str">
        <f t="shared" si="587"/>
        <v xml:space="preserve"> </v>
      </c>
      <c r="O101" s="147" t="str">
        <f t="shared" si="587"/>
        <v xml:space="preserve"> </v>
      </c>
      <c r="P101" s="149" t="e">
        <f t="shared" si="587"/>
        <v>#REF!</v>
      </c>
      <c r="Q101" s="147">
        <f t="shared" si="587"/>
        <v>0</v>
      </c>
      <c r="R101" s="147" t="e">
        <f t="shared" si="587"/>
        <v>#REF!</v>
      </c>
      <c r="S101" s="147" t="str">
        <f t="shared" si="587"/>
        <v xml:space="preserve"> </v>
      </c>
      <c r="T101" s="147" t="str">
        <f t="shared" si="587"/>
        <v xml:space="preserve"> </v>
      </c>
      <c r="U101" s="149" t="e">
        <f t="shared" si="587"/>
        <v>#REF!</v>
      </c>
      <c r="V101" s="147">
        <f t="shared" si="587"/>
        <v>0</v>
      </c>
      <c r="W101" s="147" t="e">
        <f t="shared" si="587"/>
        <v>#REF!</v>
      </c>
      <c r="X101" s="147" t="str">
        <f t="shared" si="587"/>
        <v xml:space="preserve"> </v>
      </c>
      <c r="Y101" s="147" t="str">
        <f t="shared" si="587"/>
        <v xml:space="preserve"> </v>
      </c>
      <c r="Z101" s="149" t="e">
        <f t="shared" si="587"/>
        <v>#REF!</v>
      </c>
      <c r="AA101" s="147">
        <f t="shared" si="587"/>
        <v>0</v>
      </c>
      <c r="AB101" s="147" t="e">
        <f t="shared" si="587"/>
        <v>#REF!</v>
      </c>
      <c r="AC101" s="147" t="str">
        <f t="shared" si="587"/>
        <v xml:space="preserve"> </v>
      </c>
      <c r="AD101" s="147" t="str">
        <f t="shared" si="587"/>
        <v xml:space="preserve"> </v>
      </c>
      <c r="AE101" s="149" t="e">
        <f t="shared" si="587"/>
        <v>#REF!</v>
      </c>
      <c r="AF101" s="147">
        <f t="shared" si="587"/>
        <v>0</v>
      </c>
      <c r="AG101" s="147" t="e">
        <f t="shared" si="587"/>
        <v>#REF!</v>
      </c>
      <c r="AH101" s="147" t="str">
        <f t="shared" si="587"/>
        <v xml:space="preserve"> </v>
      </c>
      <c r="AI101" s="147" t="str">
        <f t="shared" si="587"/>
        <v xml:space="preserve"> </v>
      </c>
      <c r="AJ101" s="149" t="e">
        <f t="shared" si="587"/>
        <v>#REF!</v>
      </c>
      <c r="AK101" s="147">
        <f t="shared" si="587"/>
        <v>0</v>
      </c>
      <c r="AL101" s="147" t="e">
        <f t="shared" si="587"/>
        <v>#REF!</v>
      </c>
      <c r="AM101" s="147" t="str">
        <f t="shared" si="587"/>
        <v xml:space="preserve"> </v>
      </c>
      <c r="AN101" s="147" t="str">
        <f t="shared" si="587"/>
        <v xml:space="preserve"> </v>
      </c>
      <c r="AO101" s="149" t="e">
        <f t="shared" si="587"/>
        <v>#REF!</v>
      </c>
      <c r="AP101" s="147" t="str">
        <f t="shared" si="587"/>
        <v xml:space="preserve"> </v>
      </c>
      <c r="AQ101" s="147" t="str">
        <f t="shared" si="587"/>
        <v xml:space="preserve"> </v>
      </c>
      <c r="AR101" s="147" t="str">
        <f t="shared" si="587"/>
        <v xml:space="preserve"> </v>
      </c>
      <c r="AS101" s="147" t="str">
        <f t="shared" si="587"/>
        <v xml:space="preserve"> </v>
      </c>
      <c r="AT101" s="148" t="str">
        <f t="shared" si="587"/>
        <v xml:space="preserve"> </v>
      </c>
      <c r="AU101" s="147" t="str">
        <f t="shared" ref="AU101:BZ101" si="588">IF(AU98&lt;&gt;0,ROUND(AU99*100/AU98,1)," ")</f>
        <v xml:space="preserve"> </v>
      </c>
      <c r="AV101" s="147" t="str">
        <f t="shared" si="588"/>
        <v xml:space="preserve"> </v>
      </c>
      <c r="AW101" s="147" t="str">
        <f t="shared" si="588"/>
        <v xml:space="preserve"> </v>
      </c>
      <c r="AX101" s="147" t="str">
        <f t="shared" si="588"/>
        <v xml:space="preserve"> </v>
      </c>
      <c r="AY101" s="149" t="str">
        <f t="shared" si="588"/>
        <v xml:space="preserve"> </v>
      </c>
      <c r="AZ101" s="147" t="str">
        <f t="shared" si="588"/>
        <v xml:space="preserve"> </v>
      </c>
      <c r="BA101" s="147" t="str">
        <f t="shared" si="588"/>
        <v xml:space="preserve"> </v>
      </c>
      <c r="BB101" s="147" t="str">
        <f t="shared" si="588"/>
        <v xml:space="preserve"> </v>
      </c>
      <c r="BC101" s="147" t="str">
        <f t="shared" si="588"/>
        <v xml:space="preserve"> </v>
      </c>
      <c r="BD101" s="149" t="str">
        <f t="shared" si="588"/>
        <v xml:space="preserve"> </v>
      </c>
      <c r="BE101" s="147" t="str">
        <f t="shared" si="588"/>
        <v xml:space="preserve"> </v>
      </c>
      <c r="BF101" s="147" t="str">
        <f t="shared" si="588"/>
        <v xml:space="preserve"> </v>
      </c>
      <c r="BG101" s="147" t="str">
        <f t="shared" si="588"/>
        <v xml:space="preserve"> </v>
      </c>
      <c r="BH101" s="147" t="str">
        <f t="shared" si="588"/>
        <v xml:space="preserve"> </v>
      </c>
      <c r="BI101" s="149" t="str">
        <f t="shared" si="588"/>
        <v xml:space="preserve"> </v>
      </c>
      <c r="BJ101" s="147" t="str">
        <f t="shared" si="588"/>
        <v xml:space="preserve"> </v>
      </c>
      <c r="BK101" s="147" t="str">
        <f t="shared" si="588"/>
        <v xml:space="preserve"> </v>
      </c>
      <c r="BL101" s="147" t="str">
        <f t="shared" si="588"/>
        <v xml:space="preserve"> </v>
      </c>
      <c r="BM101" s="147" t="str">
        <f t="shared" si="588"/>
        <v xml:space="preserve"> </v>
      </c>
      <c r="BN101" s="149" t="str">
        <f t="shared" si="588"/>
        <v xml:space="preserve"> </v>
      </c>
      <c r="BO101" s="147" t="str">
        <f t="shared" si="588"/>
        <v xml:space="preserve"> </v>
      </c>
      <c r="BP101" s="147" t="str">
        <f t="shared" si="588"/>
        <v xml:space="preserve"> </v>
      </c>
      <c r="BQ101" s="147" t="str">
        <f t="shared" si="588"/>
        <v xml:space="preserve"> </v>
      </c>
      <c r="BR101" s="147" t="str">
        <f t="shared" si="588"/>
        <v xml:space="preserve"> </v>
      </c>
      <c r="BS101" s="149" t="str">
        <f t="shared" si="588"/>
        <v xml:space="preserve"> </v>
      </c>
      <c r="BT101" s="147" t="str">
        <f t="shared" si="588"/>
        <v xml:space="preserve"> </v>
      </c>
      <c r="BU101" s="147" t="str">
        <f t="shared" si="588"/>
        <v xml:space="preserve"> </v>
      </c>
      <c r="BV101" s="147" t="str">
        <f t="shared" si="588"/>
        <v xml:space="preserve"> </v>
      </c>
      <c r="BW101" s="147" t="str">
        <f t="shared" si="588"/>
        <v xml:space="preserve"> </v>
      </c>
      <c r="BX101" s="149" t="str">
        <f t="shared" si="588"/>
        <v xml:space="preserve"> </v>
      </c>
      <c r="BY101" s="147" t="str">
        <f t="shared" si="588"/>
        <v xml:space="preserve"> </v>
      </c>
      <c r="BZ101" s="147" t="str">
        <f t="shared" si="588"/>
        <v xml:space="preserve"> </v>
      </c>
      <c r="CA101" s="147" t="str">
        <f t="shared" ref="CA101:DF101" si="589">IF(CA98&lt;&gt;0,ROUND(CA99*100/CA98,1)," ")</f>
        <v xml:space="preserve"> </v>
      </c>
      <c r="CB101" s="147" t="str">
        <f t="shared" si="589"/>
        <v xml:space="preserve"> </v>
      </c>
      <c r="CC101" s="149" t="str">
        <f t="shared" si="589"/>
        <v xml:space="preserve"> </v>
      </c>
      <c r="CD101" s="147" t="str">
        <f t="shared" si="589"/>
        <v xml:space="preserve"> </v>
      </c>
      <c r="CE101" s="147" t="str">
        <f t="shared" si="589"/>
        <v xml:space="preserve"> </v>
      </c>
      <c r="CF101" s="147" t="str">
        <f t="shared" si="589"/>
        <v xml:space="preserve"> </v>
      </c>
      <c r="CG101" s="147" t="str">
        <f t="shared" si="589"/>
        <v xml:space="preserve"> </v>
      </c>
      <c r="CH101" s="149" t="str">
        <f t="shared" si="589"/>
        <v xml:space="preserve"> </v>
      </c>
      <c r="CI101" s="147" t="str">
        <f t="shared" si="589"/>
        <v xml:space="preserve"> </v>
      </c>
      <c r="CJ101" s="147" t="str">
        <f t="shared" si="589"/>
        <v xml:space="preserve"> </v>
      </c>
      <c r="CK101" s="147" t="str">
        <f t="shared" si="589"/>
        <v xml:space="preserve"> </v>
      </c>
      <c r="CL101" s="147" t="str">
        <f t="shared" si="589"/>
        <v xml:space="preserve"> </v>
      </c>
      <c r="CM101" s="149" t="str">
        <f t="shared" si="589"/>
        <v xml:space="preserve"> </v>
      </c>
      <c r="CN101" s="147" t="str">
        <f t="shared" si="589"/>
        <v xml:space="preserve"> </v>
      </c>
      <c r="CO101" s="147" t="str">
        <f t="shared" si="589"/>
        <v xml:space="preserve"> </v>
      </c>
      <c r="CP101" s="147" t="str">
        <f t="shared" si="589"/>
        <v xml:space="preserve"> </v>
      </c>
      <c r="CQ101" s="147" t="str">
        <f t="shared" si="589"/>
        <v xml:space="preserve"> </v>
      </c>
      <c r="CR101" s="149" t="str">
        <f t="shared" si="589"/>
        <v xml:space="preserve"> </v>
      </c>
      <c r="CS101" s="147" t="str">
        <f t="shared" si="589"/>
        <v xml:space="preserve"> </v>
      </c>
      <c r="CT101" s="147" t="str">
        <f t="shared" si="589"/>
        <v xml:space="preserve"> </v>
      </c>
      <c r="CU101" s="147" t="str">
        <f t="shared" si="589"/>
        <v xml:space="preserve"> </v>
      </c>
      <c r="CV101" s="147" t="str">
        <f t="shared" si="589"/>
        <v xml:space="preserve"> </v>
      </c>
      <c r="CW101" s="149" t="str">
        <f t="shared" si="589"/>
        <v xml:space="preserve"> </v>
      </c>
      <c r="CX101" s="147" t="str">
        <f t="shared" si="589"/>
        <v xml:space="preserve"> </v>
      </c>
      <c r="CY101" s="147" t="str">
        <f t="shared" si="589"/>
        <v xml:space="preserve"> </v>
      </c>
      <c r="CZ101" s="147" t="str">
        <f t="shared" si="589"/>
        <v xml:space="preserve"> </v>
      </c>
      <c r="DA101" s="147" t="str">
        <f t="shared" si="589"/>
        <v xml:space="preserve"> </v>
      </c>
      <c r="DB101" s="149" t="str">
        <f t="shared" si="589"/>
        <v xml:space="preserve"> </v>
      </c>
      <c r="DC101" s="147" t="str">
        <f t="shared" si="589"/>
        <v xml:space="preserve"> </v>
      </c>
      <c r="DD101" s="147" t="str">
        <f t="shared" si="589"/>
        <v xml:space="preserve"> </v>
      </c>
      <c r="DE101" s="147" t="str">
        <f t="shared" si="589"/>
        <v xml:space="preserve"> </v>
      </c>
      <c r="DF101" s="147" t="str">
        <f t="shared" si="589"/>
        <v xml:space="preserve"> </v>
      </c>
      <c r="DG101" s="149" t="str">
        <f t="shared" ref="DG101:EL101" si="590">IF(DG98&lt;&gt;0,ROUND(DG99*100/DG98,1)," ")</f>
        <v xml:space="preserve"> </v>
      </c>
      <c r="DH101" s="147" t="str">
        <f t="shared" si="590"/>
        <v xml:space="preserve"> </v>
      </c>
      <c r="DI101" s="147" t="str">
        <f t="shared" si="590"/>
        <v xml:space="preserve"> </v>
      </c>
      <c r="DJ101" s="147" t="str">
        <f t="shared" si="590"/>
        <v xml:space="preserve"> </v>
      </c>
      <c r="DK101" s="147" t="str">
        <f t="shared" si="590"/>
        <v xml:space="preserve"> </v>
      </c>
      <c r="DL101" s="149" t="str">
        <f t="shared" si="590"/>
        <v xml:space="preserve"> </v>
      </c>
      <c r="DM101" s="147" t="str">
        <f t="shared" si="590"/>
        <v xml:space="preserve"> </v>
      </c>
      <c r="DN101" s="147" t="str">
        <f t="shared" si="590"/>
        <v xml:space="preserve"> </v>
      </c>
      <c r="DO101" s="147" t="str">
        <f t="shared" si="590"/>
        <v xml:space="preserve"> </v>
      </c>
      <c r="DP101" s="147" t="str">
        <f t="shared" si="590"/>
        <v xml:space="preserve"> </v>
      </c>
      <c r="DQ101" s="149" t="str">
        <f t="shared" si="590"/>
        <v xml:space="preserve"> </v>
      </c>
      <c r="DR101" s="147" t="str">
        <f t="shared" si="590"/>
        <v xml:space="preserve"> </v>
      </c>
      <c r="DS101" s="147" t="str">
        <f t="shared" si="590"/>
        <v xml:space="preserve"> </v>
      </c>
      <c r="DT101" s="147" t="str">
        <f t="shared" si="590"/>
        <v xml:space="preserve"> </v>
      </c>
      <c r="DU101" s="147" t="str">
        <f t="shared" si="590"/>
        <v xml:space="preserve"> </v>
      </c>
      <c r="DV101" s="149" t="str">
        <f t="shared" si="590"/>
        <v xml:space="preserve"> </v>
      </c>
      <c r="DW101" s="147" t="str">
        <f t="shared" si="590"/>
        <v xml:space="preserve"> </v>
      </c>
      <c r="DX101" s="147" t="str">
        <f t="shared" si="590"/>
        <v xml:space="preserve"> </v>
      </c>
      <c r="DY101" s="147" t="str">
        <f t="shared" si="590"/>
        <v xml:space="preserve"> </v>
      </c>
      <c r="DZ101" s="147" t="str">
        <f t="shared" si="590"/>
        <v xml:space="preserve"> </v>
      </c>
      <c r="EA101" s="149" t="str">
        <f t="shared" si="590"/>
        <v xml:space="preserve"> </v>
      </c>
      <c r="EB101" s="147" t="str">
        <f t="shared" si="590"/>
        <v xml:space="preserve"> </v>
      </c>
      <c r="EC101" s="147" t="str">
        <f t="shared" si="590"/>
        <v xml:space="preserve"> </v>
      </c>
      <c r="ED101" s="147" t="str">
        <f t="shared" si="590"/>
        <v xml:space="preserve"> </v>
      </c>
      <c r="EE101" s="147" t="str">
        <f t="shared" si="590"/>
        <v xml:space="preserve"> </v>
      </c>
      <c r="EF101" s="149" t="str">
        <f t="shared" si="590"/>
        <v xml:space="preserve"> </v>
      </c>
      <c r="EG101" s="147" t="str">
        <f t="shared" si="590"/>
        <v xml:space="preserve"> </v>
      </c>
      <c r="EH101" s="147" t="str">
        <f t="shared" si="590"/>
        <v xml:space="preserve"> </v>
      </c>
      <c r="EI101" s="147" t="str">
        <f t="shared" si="590"/>
        <v xml:space="preserve"> </v>
      </c>
      <c r="EJ101" s="147" t="str">
        <f t="shared" si="590"/>
        <v xml:space="preserve"> </v>
      </c>
      <c r="EK101" s="149" t="str">
        <f t="shared" si="590"/>
        <v xml:space="preserve"> </v>
      </c>
      <c r="EL101" s="147" t="str">
        <f t="shared" si="590"/>
        <v xml:space="preserve"> </v>
      </c>
      <c r="EM101" s="147" t="str">
        <f t="shared" ref="EM101:FR101" si="591">IF(EM98&lt;&gt;0,ROUND(EM99*100/EM98,1)," ")</f>
        <v xml:space="preserve"> </v>
      </c>
      <c r="EN101" s="147" t="str">
        <f t="shared" si="591"/>
        <v xml:space="preserve"> </v>
      </c>
      <c r="EO101" s="147" t="str">
        <f t="shared" si="591"/>
        <v xml:space="preserve"> </v>
      </c>
      <c r="EP101" s="149" t="str">
        <f t="shared" si="591"/>
        <v xml:space="preserve"> </v>
      </c>
      <c r="EQ101" s="147" t="str">
        <f t="shared" si="591"/>
        <v xml:space="preserve"> </v>
      </c>
      <c r="ER101" s="147" t="str">
        <f t="shared" si="591"/>
        <v xml:space="preserve"> </v>
      </c>
      <c r="ES101" s="147" t="str">
        <f t="shared" si="591"/>
        <v xml:space="preserve"> </v>
      </c>
      <c r="ET101" s="147" t="str">
        <f t="shared" si="591"/>
        <v xml:space="preserve"> </v>
      </c>
      <c r="EU101" s="149" t="str">
        <f t="shared" si="591"/>
        <v xml:space="preserve"> </v>
      </c>
      <c r="EV101" s="147" t="str">
        <f t="shared" si="591"/>
        <v xml:space="preserve"> </v>
      </c>
      <c r="EW101" s="147" t="str">
        <f t="shared" si="591"/>
        <v xml:space="preserve"> </v>
      </c>
      <c r="EX101" s="147" t="str">
        <f t="shared" si="591"/>
        <v xml:space="preserve"> </v>
      </c>
      <c r="EY101" s="147" t="str">
        <f t="shared" si="591"/>
        <v xml:space="preserve"> </v>
      </c>
      <c r="EZ101" s="149" t="str">
        <f t="shared" si="591"/>
        <v xml:space="preserve"> </v>
      </c>
      <c r="FA101" s="147" t="str">
        <f t="shared" si="591"/>
        <v xml:space="preserve"> </v>
      </c>
      <c r="FB101" s="147" t="str">
        <f t="shared" si="591"/>
        <v xml:space="preserve"> </v>
      </c>
      <c r="FC101" s="147" t="str">
        <f t="shared" si="591"/>
        <v xml:space="preserve"> </v>
      </c>
      <c r="FD101" s="147" t="str">
        <f t="shared" si="591"/>
        <v xml:space="preserve"> </v>
      </c>
      <c r="FE101" s="149" t="str">
        <f t="shared" si="591"/>
        <v xml:space="preserve"> </v>
      </c>
      <c r="FF101" s="147" t="str">
        <f t="shared" si="591"/>
        <v xml:space="preserve"> </v>
      </c>
      <c r="FG101" s="147" t="str">
        <f t="shared" si="591"/>
        <v xml:space="preserve"> </v>
      </c>
      <c r="FH101" s="147" t="str">
        <f t="shared" si="591"/>
        <v xml:space="preserve"> </v>
      </c>
      <c r="FI101" s="147" t="str">
        <f t="shared" si="591"/>
        <v xml:space="preserve"> </v>
      </c>
      <c r="FJ101" s="149" t="str">
        <f t="shared" si="591"/>
        <v xml:space="preserve"> </v>
      </c>
      <c r="FK101" s="147" t="str">
        <f t="shared" si="591"/>
        <v xml:space="preserve"> </v>
      </c>
      <c r="FL101" s="147" t="str">
        <f t="shared" si="591"/>
        <v xml:space="preserve"> </v>
      </c>
      <c r="FM101" s="147" t="str">
        <f t="shared" si="591"/>
        <v xml:space="preserve"> </v>
      </c>
      <c r="FN101" s="147" t="str">
        <f t="shared" si="591"/>
        <v xml:space="preserve"> </v>
      </c>
      <c r="FO101" s="149" t="str">
        <f t="shared" si="591"/>
        <v xml:space="preserve"> </v>
      </c>
      <c r="FP101" s="147" t="str">
        <f t="shared" si="591"/>
        <v xml:space="preserve"> </v>
      </c>
      <c r="FQ101" s="147" t="str">
        <f t="shared" si="591"/>
        <v xml:space="preserve"> </v>
      </c>
      <c r="FR101" s="147" t="str">
        <f t="shared" si="591"/>
        <v xml:space="preserve"> </v>
      </c>
      <c r="FS101" s="147" t="str">
        <f t="shared" ref="FS101:HC101" si="592">IF(FS98&lt;&gt;0,ROUND(FS99*100/FS98,1)," ")</f>
        <v xml:space="preserve"> </v>
      </c>
      <c r="FT101" s="149" t="str">
        <f t="shared" si="592"/>
        <v xml:space="preserve"> </v>
      </c>
      <c r="FU101" s="147" t="str">
        <f t="shared" si="592"/>
        <v xml:space="preserve"> </v>
      </c>
      <c r="FV101" s="147" t="str">
        <f t="shared" si="592"/>
        <v xml:space="preserve"> </v>
      </c>
      <c r="FW101" s="147" t="str">
        <f t="shared" si="592"/>
        <v xml:space="preserve"> </v>
      </c>
      <c r="FX101" s="147" t="str">
        <f t="shared" si="592"/>
        <v xml:space="preserve"> </v>
      </c>
      <c r="FY101" s="149" t="str">
        <f t="shared" si="592"/>
        <v xml:space="preserve"> </v>
      </c>
      <c r="FZ101" s="147" t="str">
        <f t="shared" si="592"/>
        <v xml:space="preserve"> </v>
      </c>
      <c r="GA101" s="147" t="str">
        <f t="shared" si="592"/>
        <v xml:space="preserve"> </v>
      </c>
      <c r="GB101" s="147" t="str">
        <f t="shared" si="592"/>
        <v xml:space="preserve"> </v>
      </c>
      <c r="GC101" s="147" t="str">
        <f t="shared" si="592"/>
        <v xml:space="preserve"> </v>
      </c>
      <c r="GD101" s="149" t="str">
        <f t="shared" si="592"/>
        <v xml:space="preserve"> </v>
      </c>
      <c r="GE101" s="147" t="str">
        <f t="shared" si="592"/>
        <v xml:space="preserve"> </v>
      </c>
      <c r="GF101" s="147" t="str">
        <f t="shared" si="592"/>
        <v xml:space="preserve"> </v>
      </c>
      <c r="GG101" s="147" t="str">
        <f t="shared" si="592"/>
        <v xml:space="preserve"> </v>
      </c>
      <c r="GH101" s="147" t="str">
        <f t="shared" si="592"/>
        <v xml:space="preserve"> </v>
      </c>
      <c r="GI101" s="149" t="str">
        <f t="shared" si="592"/>
        <v xml:space="preserve"> </v>
      </c>
      <c r="GJ101" s="147" t="str">
        <f t="shared" si="592"/>
        <v xml:space="preserve"> </v>
      </c>
      <c r="GK101" s="147" t="str">
        <f t="shared" si="592"/>
        <v xml:space="preserve"> </v>
      </c>
      <c r="GL101" s="147" t="str">
        <f t="shared" si="592"/>
        <v xml:space="preserve"> </v>
      </c>
      <c r="GM101" s="147" t="str">
        <f t="shared" si="592"/>
        <v xml:space="preserve"> </v>
      </c>
      <c r="GN101" s="149" t="str">
        <f t="shared" si="592"/>
        <v xml:space="preserve"> </v>
      </c>
      <c r="GO101" s="147" t="str">
        <f t="shared" si="592"/>
        <v xml:space="preserve"> </v>
      </c>
      <c r="GP101" s="147" t="str">
        <f t="shared" si="592"/>
        <v xml:space="preserve"> </v>
      </c>
      <c r="GQ101" s="147" t="str">
        <f t="shared" si="592"/>
        <v xml:space="preserve"> </v>
      </c>
      <c r="GR101" s="147" t="str">
        <f t="shared" si="592"/>
        <v xml:space="preserve"> </v>
      </c>
      <c r="GS101" s="149" t="str">
        <f t="shared" si="592"/>
        <v xml:space="preserve"> </v>
      </c>
      <c r="GT101" s="147" t="str">
        <f t="shared" si="592"/>
        <v xml:space="preserve"> </v>
      </c>
      <c r="GU101" s="147" t="str">
        <f t="shared" si="592"/>
        <v xml:space="preserve"> </v>
      </c>
      <c r="GV101" s="147" t="str">
        <f t="shared" si="592"/>
        <v xml:space="preserve"> </v>
      </c>
      <c r="GW101" s="147" t="str">
        <f t="shared" si="592"/>
        <v xml:space="preserve"> </v>
      </c>
      <c r="GX101" s="149" t="str">
        <f t="shared" si="592"/>
        <v xml:space="preserve"> </v>
      </c>
      <c r="GY101" s="147" t="str">
        <f t="shared" si="592"/>
        <v xml:space="preserve"> </v>
      </c>
      <c r="GZ101" s="147" t="str">
        <f t="shared" si="592"/>
        <v xml:space="preserve"> </v>
      </c>
      <c r="HA101" s="147" t="str">
        <f t="shared" si="592"/>
        <v xml:space="preserve"> </v>
      </c>
      <c r="HB101" s="147" t="str">
        <f t="shared" si="592"/>
        <v xml:space="preserve"> </v>
      </c>
      <c r="HC101" s="149" t="str">
        <f t="shared" si="592"/>
        <v xml:space="preserve"> </v>
      </c>
    </row>
    <row r="102" spans="1:211" s="153" customFormat="1" ht="15" customHeight="1">
      <c r="A102" s="205" t="s">
        <v>152</v>
      </c>
      <c r="B102" s="196">
        <f t="shared" ref="B102:E103" si="593">B62-B66-B98</f>
        <v>232178</v>
      </c>
      <c r="C102" s="196">
        <f t="shared" si="593"/>
        <v>242360</v>
      </c>
      <c r="D102" s="196">
        <f t="shared" si="593"/>
        <v>0</v>
      </c>
      <c r="E102" s="196">
        <f t="shared" si="593"/>
        <v>0</v>
      </c>
      <c r="F102" s="187">
        <f>B102+C102+D102+E102</f>
        <v>474538</v>
      </c>
      <c r="G102" s="196">
        <f>G62-G66-G98</f>
        <v>232178</v>
      </c>
      <c r="H102" s="196">
        <f t="shared" ref="G102:J103" si="594">H62-H66-H98</f>
        <v>242065</v>
      </c>
      <c r="I102" s="196">
        <f t="shared" si="594"/>
        <v>0</v>
      </c>
      <c r="J102" s="196">
        <f t="shared" si="594"/>
        <v>0</v>
      </c>
      <c r="K102" s="187">
        <f>G102+H102+I102+J102</f>
        <v>474243</v>
      </c>
      <c r="L102" s="196">
        <f t="shared" ref="L102:O103" si="595">L62-L66-L98</f>
        <v>41730</v>
      </c>
      <c r="M102" s="196">
        <f t="shared" si="595"/>
        <v>58127</v>
      </c>
      <c r="N102" s="196">
        <f t="shared" si="595"/>
        <v>0</v>
      </c>
      <c r="O102" s="196">
        <f t="shared" si="595"/>
        <v>0</v>
      </c>
      <c r="P102" s="188">
        <f>L102+M102+N102+O102</f>
        <v>99857</v>
      </c>
      <c r="Q102" s="196">
        <f t="shared" ref="Q102:T103" si="596">Q62-Q66-Q98</f>
        <v>43506</v>
      </c>
      <c r="R102" s="196">
        <f t="shared" si="596"/>
        <v>25875</v>
      </c>
      <c r="S102" s="196">
        <f t="shared" si="596"/>
        <v>0</v>
      </c>
      <c r="T102" s="196">
        <f t="shared" si="596"/>
        <v>0</v>
      </c>
      <c r="U102" s="188">
        <f>Q102+R102+S102+T102</f>
        <v>69381</v>
      </c>
      <c r="V102" s="196">
        <f t="shared" ref="V102:Y103" si="597">V62-V66-V98</f>
        <v>35648</v>
      </c>
      <c r="W102" s="196">
        <f t="shared" si="597"/>
        <v>22766</v>
      </c>
      <c r="X102" s="196">
        <f t="shared" si="597"/>
        <v>0</v>
      </c>
      <c r="Y102" s="196">
        <f t="shared" si="597"/>
        <v>0</v>
      </c>
      <c r="Z102" s="188">
        <f>V102+W102+X102+Y102</f>
        <v>58414</v>
      </c>
      <c r="AA102" s="196">
        <f t="shared" ref="AA102:AD103" si="598">AA62-AA66-AA98</f>
        <v>23714</v>
      </c>
      <c r="AB102" s="196">
        <f t="shared" si="598"/>
        <v>22228</v>
      </c>
      <c r="AC102" s="196">
        <f t="shared" si="598"/>
        <v>0</v>
      </c>
      <c r="AD102" s="196">
        <f t="shared" si="598"/>
        <v>0</v>
      </c>
      <c r="AE102" s="188">
        <f>AA102+AB102+AC102+AD102</f>
        <v>45942</v>
      </c>
      <c r="AF102" s="196">
        <f t="shared" ref="AF102:AI103" si="599">AF62-AF66-AF98</f>
        <v>37280</v>
      </c>
      <c r="AG102" s="196">
        <f t="shared" si="599"/>
        <v>55105</v>
      </c>
      <c r="AH102" s="196">
        <f t="shared" si="599"/>
        <v>0</v>
      </c>
      <c r="AI102" s="196">
        <f t="shared" si="599"/>
        <v>0</v>
      </c>
      <c r="AJ102" s="188">
        <f>AF102+AG102+AH102+AI102</f>
        <v>92385</v>
      </c>
      <c r="AK102" s="196">
        <f t="shared" ref="AK102:AN103" si="600">AK62-AK66-AK98</f>
        <v>50300</v>
      </c>
      <c r="AL102" s="196">
        <f t="shared" si="600"/>
        <v>57964</v>
      </c>
      <c r="AM102" s="196">
        <f t="shared" si="600"/>
        <v>0</v>
      </c>
      <c r="AN102" s="196">
        <f t="shared" si="600"/>
        <v>0</v>
      </c>
      <c r="AO102" s="188">
        <f>AK102+AL102+AM102+AN102</f>
        <v>108264</v>
      </c>
      <c r="AP102" s="196">
        <f t="shared" ref="AP102:AS103" si="601">AP62-AP66-AP98</f>
        <v>0</v>
      </c>
      <c r="AQ102" s="196">
        <f t="shared" si="601"/>
        <v>295</v>
      </c>
      <c r="AR102" s="196">
        <f t="shared" si="601"/>
        <v>0</v>
      </c>
      <c r="AS102" s="196">
        <f t="shared" si="601"/>
        <v>0</v>
      </c>
      <c r="AT102" s="187">
        <f>AP102+AQ102+AR102+AS102</f>
        <v>295</v>
      </c>
      <c r="AU102" s="196">
        <f t="shared" ref="AU102:AX103" si="602">AU62-AU66-AU98</f>
        <v>0</v>
      </c>
      <c r="AV102" s="196">
        <f t="shared" si="602"/>
        <v>0</v>
      </c>
      <c r="AW102" s="196">
        <f t="shared" si="602"/>
        <v>0</v>
      </c>
      <c r="AX102" s="196">
        <f t="shared" si="602"/>
        <v>0</v>
      </c>
      <c r="AY102" s="188">
        <f>AU102+AV102+AW102+AX102</f>
        <v>0</v>
      </c>
      <c r="AZ102" s="196">
        <f t="shared" ref="AZ102:BC103" si="603">AZ62-AZ66-AZ98</f>
        <v>0</v>
      </c>
      <c r="BA102" s="196">
        <f t="shared" si="603"/>
        <v>0</v>
      </c>
      <c r="BB102" s="196">
        <f t="shared" si="603"/>
        <v>0</v>
      </c>
      <c r="BC102" s="196">
        <f t="shared" si="603"/>
        <v>0</v>
      </c>
      <c r="BD102" s="188">
        <f>AZ102+BA102+BB102+BC102</f>
        <v>0</v>
      </c>
      <c r="BE102" s="196">
        <f t="shared" ref="BE102:BH103" si="604">BE62-BE66-BE98</f>
        <v>0</v>
      </c>
      <c r="BF102" s="196">
        <f t="shared" si="604"/>
        <v>0</v>
      </c>
      <c r="BG102" s="196">
        <f t="shared" si="604"/>
        <v>0</v>
      </c>
      <c r="BH102" s="196">
        <f t="shared" si="604"/>
        <v>0</v>
      </c>
      <c r="BI102" s="188">
        <f>BE102+BF102+BG102+BH102</f>
        <v>0</v>
      </c>
      <c r="BJ102" s="196">
        <f t="shared" ref="BJ102:BM103" si="605">BJ62-BJ66-BJ98</f>
        <v>0</v>
      </c>
      <c r="BK102" s="196">
        <f t="shared" si="605"/>
        <v>0</v>
      </c>
      <c r="BL102" s="196">
        <f t="shared" si="605"/>
        <v>0</v>
      </c>
      <c r="BM102" s="196">
        <f t="shared" si="605"/>
        <v>0</v>
      </c>
      <c r="BN102" s="188">
        <f>BJ102+BK102+BL102+BM102</f>
        <v>0</v>
      </c>
      <c r="BO102" s="196">
        <f t="shared" ref="BO102:BR103" si="606">BO62-BO66-BO98</f>
        <v>0</v>
      </c>
      <c r="BP102" s="196">
        <f t="shared" si="606"/>
        <v>285</v>
      </c>
      <c r="BQ102" s="196">
        <f t="shared" si="606"/>
        <v>0</v>
      </c>
      <c r="BR102" s="196">
        <f t="shared" si="606"/>
        <v>0</v>
      </c>
      <c r="BS102" s="188">
        <f>BO102+BP102+BQ102+BR102</f>
        <v>285</v>
      </c>
      <c r="BT102" s="196">
        <f t="shared" ref="BT102:BW103" si="607">BT62-BT66-BT98</f>
        <v>0</v>
      </c>
      <c r="BU102" s="196">
        <f t="shared" si="607"/>
        <v>10</v>
      </c>
      <c r="BV102" s="196">
        <f t="shared" si="607"/>
        <v>0</v>
      </c>
      <c r="BW102" s="196">
        <f t="shared" si="607"/>
        <v>0</v>
      </c>
      <c r="BX102" s="188">
        <f>BT102+BU102+BV102+BW102</f>
        <v>10</v>
      </c>
      <c r="BY102" s="196">
        <f t="shared" ref="BY102:CB103" si="608">BY62-BY66-BY98</f>
        <v>0</v>
      </c>
      <c r="BZ102" s="196">
        <f t="shared" si="608"/>
        <v>0</v>
      </c>
      <c r="CA102" s="196">
        <f t="shared" si="608"/>
        <v>0</v>
      </c>
      <c r="CB102" s="196">
        <f t="shared" si="608"/>
        <v>0</v>
      </c>
      <c r="CC102" s="188">
        <f>BY102+BZ102+CA102+CB102</f>
        <v>0</v>
      </c>
      <c r="CD102" s="196">
        <f t="shared" ref="CD102:CG103" si="609">CD62-CD66-CD98</f>
        <v>0</v>
      </c>
      <c r="CE102" s="196">
        <f t="shared" si="609"/>
        <v>0</v>
      </c>
      <c r="CF102" s="196">
        <f t="shared" si="609"/>
        <v>0</v>
      </c>
      <c r="CG102" s="196">
        <f t="shared" si="609"/>
        <v>0</v>
      </c>
      <c r="CH102" s="188">
        <f>CD102+CE102+CF102+CG102</f>
        <v>0</v>
      </c>
      <c r="CI102" s="196">
        <f t="shared" ref="CI102:CL103" si="610">CI62-CI66-CI98</f>
        <v>0</v>
      </c>
      <c r="CJ102" s="196">
        <f t="shared" si="610"/>
        <v>0</v>
      </c>
      <c r="CK102" s="196">
        <f t="shared" si="610"/>
        <v>0</v>
      </c>
      <c r="CL102" s="196">
        <f t="shared" si="610"/>
        <v>0</v>
      </c>
      <c r="CM102" s="188">
        <f>CI102+CJ102+CK102+CL102</f>
        <v>0</v>
      </c>
      <c r="CN102" s="196">
        <f t="shared" ref="CN102:CQ103" si="611">CN62-CN66-CN98</f>
        <v>0</v>
      </c>
      <c r="CO102" s="196">
        <f t="shared" si="611"/>
        <v>0</v>
      </c>
      <c r="CP102" s="196">
        <f t="shared" si="611"/>
        <v>0</v>
      </c>
      <c r="CQ102" s="196">
        <f t="shared" si="611"/>
        <v>0</v>
      </c>
      <c r="CR102" s="188">
        <f>CN102+CO102+CP102+CQ102</f>
        <v>0</v>
      </c>
      <c r="CS102" s="196">
        <f t="shared" ref="CS102:CV103" si="612">CS62-CS66-CS98</f>
        <v>0</v>
      </c>
      <c r="CT102" s="196">
        <f t="shared" si="612"/>
        <v>0</v>
      </c>
      <c r="CU102" s="196">
        <f t="shared" si="612"/>
        <v>0</v>
      </c>
      <c r="CV102" s="196">
        <f t="shared" si="612"/>
        <v>0</v>
      </c>
      <c r="CW102" s="188">
        <f>CS102+CT102+CU102+CV102</f>
        <v>0</v>
      </c>
      <c r="CX102" s="196">
        <f t="shared" ref="CX102:DA103" si="613">CX62-CX66-CX98</f>
        <v>0</v>
      </c>
      <c r="CY102" s="196">
        <f t="shared" si="613"/>
        <v>0</v>
      </c>
      <c r="CZ102" s="196">
        <f t="shared" si="613"/>
        <v>0</v>
      </c>
      <c r="DA102" s="196">
        <f t="shared" si="613"/>
        <v>0</v>
      </c>
      <c r="DB102" s="188">
        <f>CX102+CY102+CZ102+DA102</f>
        <v>0</v>
      </c>
      <c r="DC102" s="196">
        <f t="shared" ref="DC102:DF103" si="614">DC62-DC66-DC98</f>
        <v>0</v>
      </c>
      <c r="DD102" s="196">
        <f t="shared" si="614"/>
        <v>0</v>
      </c>
      <c r="DE102" s="196">
        <f t="shared" si="614"/>
        <v>0</v>
      </c>
      <c r="DF102" s="196">
        <f t="shared" si="614"/>
        <v>0</v>
      </c>
      <c r="DG102" s="188">
        <f>DC102+DD102+DE102+DF102</f>
        <v>0</v>
      </c>
      <c r="DH102" s="196">
        <f t="shared" ref="DH102:DK103" si="615">DH62-DH66-DH98</f>
        <v>0</v>
      </c>
      <c r="DI102" s="196">
        <f t="shared" si="615"/>
        <v>0</v>
      </c>
      <c r="DJ102" s="196">
        <f t="shared" si="615"/>
        <v>0</v>
      </c>
      <c r="DK102" s="196">
        <f t="shared" si="615"/>
        <v>0</v>
      </c>
      <c r="DL102" s="188">
        <f>DH102+DI102+DJ102+DK102</f>
        <v>0</v>
      </c>
      <c r="DM102" s="196">
        <f t="shared" ref="DM102:DP103" si="616">DM62-DM66-DM98</f>
        <v>0</v>
      </c>
      <c r="DN102" s="196">
        <f t="shared" si="616"/>
        <v>0</v>
      </c>
      <c r="DO102" s="196">
        <f t="shared" si="616"/>
        <v>0</v>
      </c>
      <c r="DP102" s="196">
        <f t="shared" si="616"/>
        <v>0</v>
      </c>
      <c r="DQ102" s="188">
        <f>DM102+DN102+DO102+DP102</f>
        <v>0</v>
      </c>
      <c r="DR102" s="196">
        <f t="shared" ref="DR102:DU103" si="617">DR62-DR66-DR98</f>
        <v>0</v>
      </c>
      <c r="DS102" s="196">
        <f t="shared" si="617"/>
        <v>0</v>
      </c>
      <c r="DT102" s="196">
        <f t="shared" si="617"/>
        <v>0</v>
      </c>
      <c r="DU102" s="196">
        <f t="shared" si="617"/>
        <v>0</v>
      </c>
      <c r="DV102" s="188">
        <f>DR102+DS102+DT102+DU102</f>
        <v>0</v>
      </c>
      <c r="DW102" s="196">
        <f t="shared" ref="DW102:DZ103" si="618">DW62-DW66-DW98</f>
        <v>0</v>
      </c>
      <c r="DX102" s="196">
        <f t="shared" si="618"/>
        <v>0</v>
      </c>
      <c r="DY102" s="196">
        <f t="shared" si="618"/>
        <v>0</v>
      </c>
      <c r="DZ102" s="196">
        <f t="shared" si="618"/>
        <v>0</v>
      </c>
      <c r="EA102" s="188">
        <f>DW102+DX102+DY102+DZ102</f>
        <v>0</v>
      </c>
      <c r="EB102" s="196">
        <f t="shared" ref="EB102:EE103" si="619">EB62-EB66-EB98</f>
        <v>0</v>
      </c>
      <c r="EC102" s="196">
        <f t="shared" si="619"/>
        <v>0</v>
      </c>
      <c r="ED102" s="196">
        <f t="shared" si="619"/>
        <v>0</v>
      </c>
      <c r="EE102" s="196">
        <f t="shared" si="619"/>
        <v>0</v>
      </c>
      <c r="EF102" s="188">
        <f>EB102+EC102+ED102+EE102</f>
        <v>0</v>
      </c>
      <c r="EG102" s="196">
        <f t="shared" ref="EG102:EJ103" si="620">EG62-EG66-EG98</f>
        <v>0</v>
      </c>
      <c r="EH102" s="196">
        <f t="shared" si="620"/>
        <v>0</v>
      </c>
      <c r="EI102" s="196">
        <f t="shared" si="620"/>
        <v>0</v>
      </c>
      <c r="EJ102" s="196">
        <f t="shared" si="620"/>
        <v>0</v>
      </c>
      <c r="EK102" s="188">
        <f>EG102+EH102+EI102+EJ102</f>
        <v>0</v>
      </c>
      <c r="EL102" s="196">
        <f t="shared" ref="EL102:EO103" si="621">EL62-EL66-EL98</f>
        <v>0</v>
      </c>
      <c r="EM102" s="196">
        <f t="shared" si="621"/>
        <v>0</v>
      </c>
      <c r="EN102" s="196">
        <f t="shared" si="621"/>
        <v>0</v>
      </c>
      <c r="EO102" s="196">
        <f t="shared" si="621"/>
        <v>0</v>
      </c>
      <c r="EP102" s="188">
        <f>EL102+EM102+EN102+EO102</f>
        <v>0</v>
      </c>
      <c r="EQ102" s="196">
        <f t="shared" ref="EQ102:ET103" si="622">EQ62-EQ66-EQ98</f>
        <v>0</v>
      </c>
      <c r="ER102" s="196">
        <f t="shared" si="622"/>
        <v>0</v>
      </c>
      <c r="ES102" s="196">
        <f t="shared" si="622"/>
        <v>0</v>
      </c>
      <c r="ET102" s="196">
        <f t="shared" si="622"/>
        <v>0</v>
      </c>
      <c r="EU102" s="188">
        <f>EQ102+ER102+ES102+ET102</f>
        <v>0</v>
      </c>
      <c r="EV102" s="196">
        <f t="shared" ref="EV102:EY103" si="623">EV62-EV66-EV98</f>
        <v>0</v>
      </c>
      <c r="EW102" s="196">
        <f t="shared" si="623"/>
        <v>0</v>
      </c>
      <c r="EX102" s="196">
        <f t="shared" si="623"/>
        <v>0</v>
      </c>
      <c r="EY102" s="196">
        <f t="shared" si="623"/>
        <v>0</v>
      </c>
      <c r="EZ102" s="188">
        <f>EV102+EW102+EX102+EY102</f>
        <v>0</v>
      </c>
      <c r="FA102" s="196">
        <f t="shared" ref="FA102:FD103" si="624">FA62-FA66-FA98</f>
        <v>0</v>
      </c>
      <c r="FB102" s="196">
        <f t="shared" si="624"/>
        <v>0</v>
      </c>
      <c r="FC102" s="196">
        <f t="shared" si="624"/>
        <v>0</v>
      </c>
      <c r="FD102" s="196">
        <f t="shared" si="624"/>
        <v>0</v>
      </c>
      <c r="FE102" s="188">
        <f>FA102+FB102+FC102+FD102</f>
        <v>0</v>
      </c>
      <c r="FF102" s="196">
        <f t="shared" ref="FF102:FI103" si="625">FF62-FF66-FF98</f>
        <v>0</v>
      </c>
      <c r="FG102" s="196">
        <f t="shared" si="625"/>
        <v>0</v>
      </c>
      <c r="FH102" s="196">
        <f t="shared" si="625"/>
        <v>0</v>
      </c>
      <c r="FI102" s="196">
        <f t="shared" si="625"/>
        <v>0</v>
      </c>
      <c r="FJ102" s="188">
        <f>FF102+FG102+FH102+FI102</f>
        <v>0</v>
      </c>
      <c r="FK102" s="196">
        <f t="shared" ref="FK102:FN103" si="626">FK62-FK66-FK98</f>
        <v>0</v>
      </c>
      <c r="FL102" s="196">
        <f t="shared" si="626"/>
        <v>0</v>
      </c>
      <c r="FM102" s="196">
        <f t="shared" si="626"/>
        <v>0</v>
      </c>
      <c r="FN102" s="196">
        <f t="shared" si="626"/>
        <v>0</v>
      </c>
      <c r="FO102" s="188">
        <f>FK102+FL102+FM102+FN102</f>
        <v>0</v>
      </c>
      <c r="FP102" s="196">
        <f t="shared" ref="FP102:FS103" si="627">FP62-FP66-FP98</f>
        <v>0</v>
      </c>
      <c r="FQ102" s="196">
        <f t="shared" si="627"/>
        <v>0</v>
      </c>
      <c r="FR102" s="196">
        <f t="shared" si="627"/>
        <v>0</v>
      </c>
      <c r="FS102" s="196">
        <f t="shared" si="627"/>
        <v>0</v>
      </c>
      <c r="FT102" s="188">
        <f>FP102+FQ102+FR102+FS102</f>
        <v>0</v>
      </c>
      <c r="FU102" s="196">
        <f t="shared" ref="FU102:FX103" si="628">FU62-FU66-FU98</f>
        <v>0</v>
      </c>
      <c r="FV102" s="196">
        <f t="shared" si="628"/>
        <v>0</v>
      </c>
      <c r="FW102" s="196">
        <f t="shared" si="628"/>
        <v>0</v>
      </c>
      <c r="FX102" s="196">
        <f t="shared" si="628"/>
        <v>0</v>
      </c>
      <c r="FY102" s="188">
        <f>FU102+FV102+FW102+FX102</f>
        <v>0</v>
      </c>
      <c r="FZ102" s="196">
        <f t="shared" ref="FZ102:GC103" si="629">FZ62-FZ66-FZ98</f>
        <v>0</v>
      </c>
      <c r="GA102" s="196">
        <f t="shared" si="629"/>
        <v>0</v>
      </c>
      <c r="GB102" s="196">
        <f t="shared" si="629"/>
        <v>0</v>
      </c>
      <c r="GC102" s="196">
        <f t="shared" si="629"/>
        <v>0</v>
      </c>
      <c r="GD102" s="188">
        <f>FZ102+GA102+GB102+GC102</f>
        <v>0</v>
      </c>
      <c r="GE102" s="196">
        <f t="shared" ref="GE102:GH103" si="630">GE62-GE66-GE98</f>
        <v>0</v>
      </c>
      <c r="GF102" s="196">
        <f t="shared" si="630"/>
        <v>0</v>
      </c>
      <c r="GG102" s="196">
        <f t="shared" si="630"/>
        <v>0</v>
      </c>
      <c r="GH102" s="196">
        <f t="shared" si="630"/>
        <v>0</v>
      </c>
      <c r="GI102" s="188">
        <f>GE102+GF102+GG102+GH102</f>
        <v>0</v>
      </c>
      <c r="GJ102" s="196">
        <f t="shared" ref="GJ102:GM103" si="631">GJ62-GJ66-GJ98</f>
        <v>0</v>
      </c>
      <c r="GK102" s="196">
        <f t="shared" si="631"/>
        <v>0</v>
      </c>
      <c r="GL102" s="196">
        <f t="shared" si="631"/>
        <v>0</v>
      </c>
      <c r="GM102" s="196">
        <f t="shared" si="631"/>
        <v>0</v>
      </c>
      <c r="GN102" s="188">
        <f>GJ102+GK102+GL102+GM102</f>
        <v>0</v>
      </c>
      <c r="GO102" s="196">
        <f t="shared" ref="GO102:GR103" si="632">GO62-GO66-GO98</f>
        <v>0</v>
      </c>
      <c r="GP102" s="196">
        <f t="shared" si="632"/>
        <v>0</v>
      </c>
      <c r="GQ102" s="196">
        <f t="shared" si="632"/>
        <v>0</v>
      </c>
      <c r="GR102" s="196">
        <f t="shared" si="632"/>
        <v>0</v>
      </c>
      <c r="GS102" s="188">
        <f>GO102+GP102+GQ102+GR102</f>
        <v>0</v>
      </c>
      <c r="GT102" s="196">
        <f t="shared" ref="GT102:GW103" si="633">GT62-GT66-GT98</f>
        <v>0</v>
      </c>
      <c r="GU102" s="196">
        <f t="shared" si="633"/>
        <v>0</v>
      </c>
      <c r="GV102" s="196">
        <f t="shared" si="633"/>
        <v>0</v>
      </c>
      <c r="GW102" s="196">
        <f t="shared" si="633"/>
        <v>0</v>
      </c>
      <c r="GX102" s="188">
        <f>GT102+GU102+GV102+GW102</f>
        <v>0</v>
      </c>
      <c r="GY102" s="196">
        <f t="shared" ref="GY102:HB103" si="634">GY62-GY66-GY98</f>
        <v>0</v>
      </c>
      <c r="GZ102" s="196">
        <f t="shared" si="634"/>
        <v>0</v>
      </c>
      <c r="HA102" s="196">
        <f t="shared" si="634"/>
        <v>0</v>
      </c>
      <c r="HB102" s="196">
        <f t="shared" si="634"/>
        <v>0</v>
      </c>
      <c r="HC102" s="188">
        <f>GY102+GZ102+HA102+HB102</f>
        <v>0</v>
      </c>
    </row>
    <row r="103" spans="1:211" s="153" customFormat="1" ht="15" customHeight="1">
      <c r="A103" s="206" t="s">
        <v>110</v>
      </c>
      <c r="B103" s="155">
        <f t="shared" si="593"/>
        <v>0</v>
      </c>
      <c r="C103" s="155" t="e">
        <f t="shared" si="593"/>
        <v>#REF!</v>
      </c>
      <c r="D103" s="155">
        <f t="shared" si="593"/>
        <v>0</v>
      </c>
      <c r="E103" s="155">
        <f t="shared" si="593"/>
        <v>0</v>
      </c>
      <c r="F103" s="190" t="e">
        <f>B103+C103+D103+E103</f>
        <v>#REF!</v>
      </c>
      <c r="G103" s="155">
        <f t="shared" si="594"/>
        <v>0</v>
      </c>
      <c r="H103" s="155" t="e">
        <f t="shared" si="594"/>
        <v>#REF!</v>
      </c>
      <c r="I103" s="155">
        <f t="shared" si="594"/>
        <v>0</v>
      </c>
      <c r="J103" s="155">
        <f t="shared" si="594"/>
        <v>0</v>
      </c>
      <c r="K103" s="190" t="e">
        <f>G103+H103+I103+J103</f>
        <v>#REF!</v>
      </c>
      <c r="L103" s="155">
        <f t="shared" si="595"/>
        <v>0</v>
      </c>
      <c r="M103" s="155" t="e">
        <f t="shared" si="595"/>
        <v>#REF!</v>
      </c>
      <c r="N103" s="155">
        <f t="shared" si="595"/>
        <v>0</v>
      </c>
      <c r="O103" s="155">
        <f t="shared" si="595"/>
        <v>0</v>
      </c>
      <c r="P103" s="191" t="e">
        <f>L103+M103+N103+O103</f>
        <v>#REF!</v>
      </c>
      <c r="Q103" s="155">
        <f t="shared" si="596"/>
        <v>0</v>
      </c>
      <c r="R103" s="155" t="e">
        <f t="shared" si="596"/>
        <v>#REF!</v>
      </c>
      <c r="S103" s="155">
        <f t="shared" si="596"/>
        <v>0</v>
      </c>
      <c r="T103" s="155">
        <f t="shared" si="596"/>
        <v>0</v>
      </c>
      <c r="U103" s="191" t="e">
        <f>Q103+R103+S103+T103</f>
        <v>#REF!</v>
      </c>
      <c r="V103" s="155">
        <f t="shared" si="597"/>
        <v>0</v>
      </c>
      <c r="W103" s="155" t="e">
        <f t="shared" si="597"/>
        <v>#REF!</v>
      </c>
      <c r="X103" s="155">
        <f t="shared" si="597"/>
        <v>0</v>
      </c>
      <c r="Y103" s="155">
        <f t="shared" si="597"/>
        <v>0</v>
      </c>
      <c r="Z103" s="191" t="e">
        <f>V103+W103+X103+Y103</f>
        <v>#REF!</v>
      </c>
      <c r="AA103" s="155">
        <f t="shared" si="598"/>
        <v>0</v>
      </c>
      <c r="AB103" s="155" t="e">
        <f t="shared" si="598"/>
        <v>#REF!</v>
      </c>
      <c r="AC103" s="155">
        <f t="shared" si="598"/>
        <v>0</v>
      </c>
      <c r="AD103" s="155">
        <f t="shared" si="598"/>
        <v>0</v>
      </c>
      <c r="AE103" s="191" t="e">
        <f>AA103+AB103+AC103+AD103</f>
        <v>#REF!</v>
      </c>
      <c r="AF103" s="155">
        <f t="shared" si="599"/>
        <v>0</v>
      </c>
      <c r="AG103" s="155" t="e">
        <f t="shared" si="599"/>
        <v>#REF!</v>
      </c>
      <c r="AH103" s="155">
        <f t="shared" si="599"/>
        <v>0</v>
      </c>
      <c r="AI103" s="155">
        <f t="shared" si="599"/>
        <v>0</v>
      </c>
      <c r="AJ103" s="191" t="e">
        <f>AF103+AG103+AH103+AI103</f>
        <v>#REF!</v>
      </c>
      <c r="AK103" s="155">
        <f t="shared" si="600"/>
        <v>0</v>
      </c>
      <c r="AL103" s="155" t="e">
        <f t="shared" si="600"/>
        <v>#REF!</v>
      </c>
      <c r="AM103" s="155">
        <f t="shared" si="600"/>
        <v>0</v>
      </c>
      <c r="AN103" s="155">
        <f t="shared" si="600"/>
        <v>0</v>
      </c>
      <c r="AO103" s="191" t="e">
        <f>AK103+AL103+AM103+AN103</f>
        <v>#REF!</v>
      </c>
      <c r="AP103" s="155">
        <f t="shared" si="601"/>
        <v>0</v>
      </c>
      <c r="AQ103" s="155" t="e">
        <f t="shared" si="601"/>
        <v>#REF!</v>
      </c>
      <c r="AR103" s="155">
        <f t="shared" si="601"/>
        <v>0</v>
      </c>
      <c r="AS103" s="155">
        <f t="shared" si="601"/>
        <v>0</v>
      </c>
      <c r="AT103" s="190" t="e">
        <f>AP103+AQ103+AR103+AS103</f>
        <v>#REF!</v>
      </c>
      <c r="AU103" s="155">
        <f t="shared" si="602"/>
        <v>0</v>
      </c>
      <c r="AV103" s="155" t="e">
        <f t="shared" si="602"/>
        <v>#REF!</v>
      </c>
      <c r="AW103" s="155">
        <f t="shared" si="602"/>
        <v>0</v>
      </c>
      <c r="AX103" s="155">
        <f t="shared" si="602"/>
        <v>0</v>
      </c>
      <c r="AY103" s="191" t="e">
        <f>AU103+AV103+AW103+AX103</f>
        <v>#REF!</v>
      </c>
      <c r="AZ103" s="155">
        <f t="shared" si="603"/>
        <v>0</v>
      </c>
      <c r="BA103" s="155" t="e">
        <f t="shared" si="603"/>
        <v>#REF!</v>
      </c>
      <c r="BB103" s="155">
        <f t="shared" si="603"/>
        <v>0</v>
      </c>
      <c r="BC103" s="155">
        <f t="shared" si="603"/>
        <v>0</v>
      </c>
      <c r="BD103" s="191" t="e">
        <f>AZ103+BA103+BB103+BC103</f>
        <v>#REF!</v>
      </c>
      <c r="BE103" s="155">
        <f t="shared" si="604"/>
        <v>0</v>
      </c>
      <c r="BF103" s="155" t="e">
        <f t="shared" si="604"/>
        <v>#REF!</v>
      </c>
      <c r="BG103" s="155">
        <f t="shared" si="604"/>
        <v>0</v>
      </c>
      <c r="BH103" s="155">
        <f t="shared" si="604"/>
        <v>0</v>
      </c>
      <c r="BI103" s="191" t="e">
        <f>BE103+BF103+BG103+BH103</f>
        <v>#REF!</v>
      </c>
      <c r="BJ103" s="155">
        <f t="shared" si="605"/>
        <v>0</v>
      </c>
      <c r="BK103" s="155" t="e">
        <f t="shared" si="605"/>
        <v>#REF!</v>
      </c>
      <c r="BL103" s="155">
        <f t="shared" si="605"/>
        <v>0</v>
      </c>
      <c r="BM103" s="155">
        <f t="shared" si="605"/>
        <v>0</v>
      </c>
      <c r="BN103" s="191" t="e">
        <f>BJ103+BK103+BL103+BM103</f>
        <v>#REF!</v>
      </c>
      <c r="BO103" s="155">
        <f t="shared" si="606"/>
        <v>0</v>
      </c>
      <c r="BP103" s="155" t="e">
        <f t="shared" si="606"/>
        <v>#REF!</v>
      </c>
      <c r="BQ103" s="155">
        <f t="shared" si="606"/>
        <v>0</v>
      </c>
      <c r="BR103" s="155">
        <f t="shared" si="606"/>
        <v>0</v>
      </c>
      <c r="BS103" s="191" t="e">
        <f>BO103+BP103+BQ103+BR103</f>
        <v>#REF!</v>
      </c>
      <c r="BT103" s="155">
        <f t="shared" si="607"/>
        <v>0</v>
      </c>
      <c r="BU103" s="155" t="e">
        <f t="shared" si="607"/>
        <v>#REF!</v>
      </c>
      <c r="BV103" s="155">
        <f t="shared" si="607"/>
        <v>0</v>
      </c>
      <c r="BW103" s="155">
        <f t="shared" si="607"/>
        <v>0</v>
      </c>
      <c r="BX103" s="191" t="e">
        <f>BT103+BU103+BV103+BW103</f>
        <v>#REF!</v>
      </c>
      <c r="BY103" s="155">
        <f t="shared" si="608"/>
        <v>0</v>
      </c>
      <c r="BZ103" s="155" t="e">
        <f t="shared" si="608"/>
        <v>#REF!</v>
      </c>
      <c r="CA103" s="155">
        <f t="shared" si="608"/>
        <v>0</v>
      </c>
      <c r="CB103" s="155">
        <f t="shared" si="608"/>
        <v>0</v>
      </c>
      <c r="CC103" s="191" t="e">
        <f>BY103+BZ103+CA103+CB103</f>
        <v>#REF!</v>
      </c>
      <c r="CD103" s="155">
        <f t="shared" si="609"/>
        <v>0</v>
      </c>
      <c r="CE103" s="155">
        <f t="shared" si="609"/>
        <v>0</v>
      </c>
      <c r="CF103" s="155">
        <f t="shared" si="609"/>
        <v>0</v>
      </c>
      <c r="CG103" s="155">
        <f t="shared" si="609"/>
        <v>0</v>
      </c>
      <c r="CH103" s="191">
        <f>CD103+CE103+CF103+CG103</f>
        <v>0</v>
      </c>
      <c r="CI103" s="155">
        <f t="shared" si="610"/>
        <v>0</v>
      </c>
      <c r="CJ103" s="155">
        <f t="shared" si="610"/>
        <v>0</v>
      </c>
      <c r="CK103" s="155">
        <f t="shared" si="610"/>
        <v>0</v>
      </c>
      <c r="CL103" s="155">
        <f t="shared" si="610"/>
        <v>0</v>
      </c>
      <c r="CM103" s="191">
        <f>CI103+CJ103+CK103+CL103</f>
        <v>0</v>
      </c>
      <c r="CN103" s="155">
        <f t="shared" si="611"/>
        <v>0</v>
      </c>
      <c r="CO103" s="155">
        <f t="shared" si="611"/>
        <v>0</v>
      </c>
      <c r="CP103" s="155">
        <f t="shared" si="611"/>
        <v>0</v>
      </c>
      <c r="CQ103" s="155">
        <f t="shared" si="611"/>
        <v>0</v>
      </c>
      <c r="CR103" s="191">
        <f>CN103+CO103+CP103+CQ103</f>
        <v>0</v>
      </c>
      <c r="CS103" s="155">
        <f t="shared" si="612"/>
        <v>0</v>
      </c>
      <c r="CT103" s="155">
        <f t="shared" si="612"/>
        <v>0</v>
      </c>
      <c r="CU103" s="155">
        <f t="shared" si="612"/>
        <v>0</v>
      </c>
      <c r="CV103" s="155">
        <f t="shared" si="612"/>
        <v>0</v>
      </c>
      <c r="CW103" s="191">
        <f>CS103+CT103+CU103+CV103</f>
        <v>0</v>
      </c>
      <c r="CX103" s="155">
        <f t="shared" si="613"/>
        <v>0</v>
      </c>
      <c r="CY103" s="155">
        <f t="shared" si="613"/>
        <v>0</v>
      </c>
      <c r="CZ103" s="155">
        <f t="shared" si="613"/>
        <v>0</v>
      </c>
      <c r="DA103" s="155">
        <f t="shared" si="613"/>
        <v>0</v>
      </c>
      <c r="DB103" s="191">
        <f>CX103+CY103+CZ103+DA103</f>
        <v>0</v>
      </c>
      <c r="DC103" s="155">
        <f t="shared" si="614"/>
        <v>0</v>
      </c>
      <c r="DD103" s="155">
        <f t="shared" si="614"/>
        <v>0</v>
      </c>
      <c r="DE103" s="155">
        <f t="shared" si="614"/>
        <v>0</v>
      </c>
      <c r="DF103" s="155">
        <f t="shared" si="614"/>
        <v>0</v>
      </c>
      <c r="DG103" s="191">
        <f>DC103+DD103+DE103+DF103</f>
        <v>0</v>
      </c>
      <c r="DH103" s="155">
        <f t="shared" si="615"/>
        <v>0</v>
      </c>
      <c r="DI103" s="155">
        <f t="shared" si="615"/>
        <v>0</v>
      </c>
      <c r="DJ103" s="155">
        <f t="shared" si="615"/>
        <v>0</v>
      </c>
      <c r="DK103" s="155">
        <f t="shared" si="615"/>
        <v>0</v>
      </c>
      <c r="DL103" s="191">
        <f>DH103+DI103+DJ103+DK103</f>
        <v>0</v>
      </c>
      <c r="DM103" s="155">
        <f t="shared" si="616"/>
        <v>0</v>
      </c>
      <c r="DN103" s="155">
        <f t="shared" si="616"/>
        <v>0</v>
      </c>
      <c r="DO103" s="155">
        <f t="shared" si="616"/>
        <v>0</v>
      </c>
      <c r="DP103" s="155">
        <f t="shared" si="616"/>
        <v>0</v>
      </c>
      <c r="DQ103" s="191">
        <f>DM103+DN103+DO103+DP103</f>
        <v>0</v>
      </c>
      <c r="DR103" s="155">
        <f t="shared" si="617"/>
        <v>0</v>
      </c>
      <c r="DS103" s="155">
        <f t="shared" si="617"/>
        <v>0</v>
      </c>
      <c r="DT103" s="155">
        <f t="shared" si="617"/>
        <v>0</v>
      </c>
      <c r="DU103" s="155">
        <f t="shared" si="617"/>
        <v>0</v>
      </c>
      <c r="DV103" s="191">
        <f>DR103+DS103+DT103+DU103</f>
        <v>0</v>
      </c>
      <c r="DW103" s="155">
        <f t="shared" si="618"/>
        <v>0</v>
      </c>
      <c r="DX103" s="155">
        <f t="shared" si="618"/>
        <v>0</v>
      </c>
      <c r="DY103" s="155">
        <f t="shared" si="618"/>
        <v>0</v>
      </c>
      <c r="DZ103" s="155">
        <f t="shared" si="618"/>
        <v>0</v>
      </c>
      <c r="EA103" s="191">
        <f>DW103+DX103+DY103+DZ103</f>
        <v>0</v>
      </c>
      <c r="EB103" s="155">
        <f t="shared" si="619"/>
        <v>0</v>
      </c>
      <c r="EC103" s="155">
        <f t="shared" si="619"/>
        <v>0</v>
      </c>
      <c r="ED103" s="155">
        <f t="shared" si="619"/>
        <v>0</v>
      </c>
      <c r="EE103" s="155">
        <f t="shared" si="619"/>
        <v>0</v>
      </c>
      <c r="EF103" s="191">
        <f>EB103+EC103+ED103+EE103</f>
        <v>0</v>
      </c>
      <c r="EG103" s="155">
        <f t="shared" si="620"/>
        <v>0</v>
      </c>
      <c r="EH103" s="155">
        <f t="shared" si="620"/>
        <v>0</v>
      </c>
      <c r="EI103" s="155">
        <f t="shared" si="620"/>
        <v>0</v>
      </c>
      <c r="EJ103" s="155">
        <f t="shared" si="620"/>
        <v>0</v>
      </c>
      <c r="EK103" s="191">
        <f>EG103+EH103+EI103+EJ103</f>
        <v>0</v>
      </c>
      <c r="EL103" s="155">
        <f t="shared" si="621"/>
        <v>0</v>
      </c>
      <c r="EM103" s="155">
        <f t="shared" si="621"/>
        <v>0</v>
      </c>
      <c r="EN103" s="155">
        <f t="shared" si="621"/>
        <v>0</v>
      </c>
      <c r="EO103" s="155">
        <f t="shared" si="621"/>
        <v>0</v>
      </c>
      <c r="EP103" s="191">
        <f>EL103+EM103+EN103+EO103</f>
        <v>0</v>
      </c>
      <c r="EQ103" s="155">
        <f t="shared" si="622"/>
        <v>0</v>
      </c>
      <c r="ER103" s="155">
        <f t="shared" si="622"/>
        <v>0</v>
      </c>
      <c r="ES103" s="155">
        <f t="shared" si="622"/>
        <v>0</v>
      </c>
      <c r="ET103" s="155">
        <f t="shared" si="622"/>
        <v>0</v>
      </c>
      <c r="EU103" s="191">
        <f>EQ103+ER103+ES103+ET103</f>
        <v>0</v>
      </c>
      <c r="EV103" s="155">
        <f t="shared" si="623"/>
        <v>0</v>
      </c>
      <c r="EW103" s="155">
        <f t="shared" si="623"/>
        <v>0</v>
      </c>
      <c r="EX103" s="155">
        <f t="shared" si="623"/>
        <v>0</v>
      </c>
      <c r="EY103" s="155">
        <f t="shared" si="623"/>
        <v>0</v>
      </c>
      <c r="EZ103" s="191">
        <f>EV103+EW103+EX103+EY103</f>
        <v>0</v>
      </c>
      <c r="FA103" s="155">
        <f t="shared" si="624"/>
        <v>0</v>
      </c>
      <c r="FB103" s="155">
        <f t="shared" si="624"/>
        <v>0</v>
      </c>
      <c r="FC103" s="155">
        <f t="shared" si="624"/>
        <v>0</v>
      </c>
      <c r="FD103" s="155">
        <f t="shared" si="624"/>
        <v>0</v>
      </c>
      <c r="FE103" s="191">
        <f>FA103+FB103+FC103+FD103</f>
        <v>0</v>
      </c>
      <c r="FF103" s="155">
        <f t="shared" si="625"/>
        <v>0</v>
      </c>
      <c r="FG103" s="155">
        <f t="shared" si="625"/>
        <v>0</v>
      </c>
      <c r="FH103" s="155">
        <f t="shared" si="625"/>
        <v>0</v>
      </c>
      <c r="FI103" s="155">
        <f t="shared" si="625"/>
        <v>0</v>
      </c>
      <c r="FJ103" s="191">
        <f>FF103+FG103+FH103+FI103</f>
        <v>0</v>
      </c>
      <c r="FK103" s="155">
        <f t="shared" si="626"/>
        <v>0</v>
      </c>
      <c r="FL103" s="155">
        <f t="shared" si="626"/>
        <v>0</v>
      </c>
      <c r="FM103" s="155">
        <f t="shared" si="626"/>
        <v>0</v>
      </c>
      <c r="FN103" s="155">
        <f t="shared" si="626"/>
        <v>0</v>
      </c>
      <c r="FO103" s="191">
        <f>FK103+FL103+FM103+FN103</f>
        <v>0</v>
      </c>
      <c r="FP103" s="155">
        <f t="shared" si="627"/>
        <v>0</v>
      </c>
      <c r="FQ103" s="155">
        <f t="shared" si="627"/>
        <v>0</v>
      </c>
      <c r="FR103" s="155">
        <f t="shared" si="627"/>
        <v>0</v>
      </c>
      <c r="FS103" s="155">
        <f t="shared" si="627"/>
        <v>0</v>
      </c>
      <c r="FT103" s="191">
        <f>FP103+FQ103+FR103+FS103</f>
        <v>0</v>
      </c>
      <c r="FU103" s="155">
        <f t="shared" si="628"/>
        <v>0</v>
      </c>
      <c r="FV103" s="155">
        <f t="shared" si="628"/>
        <v>0</v>
      </c>
      <c r="FW103" s="155">
        <f t="shared" si="628"/>
        <v>0</v>
      </c>
      <c r="FX103" s="155">
        <f t="shared" si="628"/>
        <v>0</v>
      </c>
      <c r="FY103" s="191">
        <f>FU103+FV103+FW103+FX103</f>
        <v>0</v>
      </c>
      <c r="FZ103" s="155">
        <f t="shared" si="629"/>
        <v>0</v>
      </c>
      <c r="GA103" s="155">
        <f t="shared" si="629"/>
        <v>0</v>
      </c>
      <c r="GB103" s="155">
        <f t="shared" si="629"/>
        <v>0</v>
      </c>
      <c r="GC103" s="155">
        <f t="shared" si="629"/>
        <v>0</v>
      </c>
      <c r="GD103" s="191">
        <f>FZ103+GA103+GB103+GC103</f>
        <v>0</v>
      </c>
      <c r="GE103" s="155">
        <f t="shared" si="630"/>
        <v>0</v>
      </c>
      <c r="GF103" s="155">
        <f t="shared" si="630"/>
        <v>0</v>
      </c>
      <c r="GG103" s="155">
        <f t="shared" si="630"/>
        <v>0</v>
      </c>
      <c r="GH103" s="155">
        <f t="shared" si="630"/>
        <v>0</v>
      </c>
      <c r="GI103" s="191">
        <f>GE103+GF103+GG103+GH103</f>
        <v>0</v>
      </c>
      <c r="GJ103" s="155">
        <f t="shared" si="631"/>
        <v>0</v>
      </c>
      <c r="GK103" s="155">
        <f t="shared" si="631"/>
        <v>0</v>
      </c>
      <c r="GL103" s="155">
        <f t="shared" si="631"/>
        <v>0</v>
      </c>
      <c r="GM103" s="155">
        <f t="shared" si="631"/>
        <v>0</v>
      </c>
      <c r="GN103" s="191">
        <f>GJ103+GK103+GL103+GM103</f>
        <v>0</v>
      </c>
      <c r="GO103" s="155">
        <f t="shared" si="632"/>
        <v>0</v>
      </c>
      <c r="GP103" s="155">
        <f t="shared" si="632"/>
        <v>0</v>
      </c>
      <c r="GQ103" s="155">
        <f t="shared" si="632"/>
        <v>0</v>
      </c>
      <c r="GR103" s="155">
        <f t="shared" si="632"/>
        <v>0</v>
      </c>
      <c r="GS103" s="191">
        <f>GO103+GP103+GQ103+GR103</f>
        <v>0</v>
      </c>
      <c r="GT103" s="155">
        <f t="shared" si="633"/>
        <v>0</v>
      </c>
      <c r="GU103" s="155">
        <f t="shared" si="633"/>
        <v>0</v>
      </c>
      <c r="GV103" s="155">
        <f t="shared" si="633"/>
        <v>0</v>
      </c>
      <c r="GW103" s="155">
        <f t="shared" si="633"/>
        <v>0</v>
      </c>
      <c r="GX103" s="191">
        <f>GT103+GU103+GV103+GW103</f>
        <v>0</v>
      </c>
      <c r="GY103" s="155">
        <f t="shared" si="634"/>
        <v>0</v>
      </c>
      <c r="GZ103" s="155">
        <f t="shared" si="634"/>
        <v>0</v>
      </c>
      <c r="HA103" s="155">
        <f t="shared" si="634"/>
        <v>0</v>
      </c>
      <c r="HB103" s="155">
        <f t="shared" si="634"/>
        <v>0</v>
      </c>
      <c r="HC103" s="191">
        <f>GY103+GZ103+HA103+HB103</f>
        <v>0</v>
      </c>
    </row>
    <row r="104" spans="1:211" s="153" customFormat="1" ht="15" customHeight="1">
      <c r="A104" s="126" t="s">
        <v>129</v>
      </c>
      <c r="B104" s="210">
        <f t="shared" ref="B104:AT104" si="635">IF(B103&gt;B102,"+"&amp;(B103-B102),B103-B102)</f>
        <v>-232178</v>
      </c>
      <c r="C104" s="210" t="e">
        <f t="shared" si="635"/>
        <v>#REF!</v>
      </c>
      <c r="D104" s="210">
        <f t="shared" si="635"/>
        <v>0</v>
      </c>
      <c r="E104" s="210">
        <f t="shared" si="635"/>
        <v>0</v>
      </c>
      <c r="F104" s="208" t="e">
        <f t="shared" si="635"/>
        <v>#REF!</v>
      </c>
      <c r="G104" s="210">
        <f t="shared" si="635"/>
        <v>-232178</v>
      </c>
      <c r="H104" s="210" t="e">
        <f t="shared" si="635"/>
        <v>#REF!</v>
      </c>
      <c r="I104" s="210">
        <f t="shared" si="635"/>
        <v>0</v>
      </c>
      <c r="J104" s="210">
        <f t="shared" si="635"/>
        <v>0</v>
      </c>
      <c r="K104" s="208" t="e">
        <f t="shared" si="635"/>
        <v>#REF!</v>
      </c>
      <c r="L104" s="210">
        <f t="shared" si="635"/>
        <v>-41730</v>
      </c>
      <c r="M104" s="210" t="e">
        <f t="shared" si="635"/>
        <v>#REF!</v>
      </c>
      <c r="N104" s="210">
        <f t="shared" si="635"/>
        <v>0</v>
      </c>
      <c r="O104" s="210">
        <f t="shared" si="635"/>
        <v>0</v>
      </c>
      <c r="P104" s="209" t="e">
        <f t="shared" si="635"/>
        <v>#REF!</v>
      </c>
      <c r="Q104" s="210">
        <f t="shared" si="635"/>
        <v>-43506</v>
      </c>
      <c r="R104" s="210" t="e">
        <f t="shared" si="635"/>
        <v>#REF!</v>
      </c>
      <c r="S104" s="210">
        <f t="shared" si="635"/>
        <v>0</v>
      </c>
      <c r="T104" s="210">
        <f t="shared" si="635"/>
        <v>0</v>
      </c>
      <c r="U104" s="209" t="e">
        <f t="shared" si="635"/>
        <v>#REF!</v>
      </c>
      <c r="V104" s="210">
        <f t="shared" si="635"/>
        <v>-35648</v>
      </c>
      <c r="W104" s="210" t="e">
        <f t="shared" si="635"/>
        <v>#REF!</v>
      </c>
      <c r="X104" s="210">
        <f t="shared" si="635"/>
        <v>0</v>
      </c>
      <c r="Y104" s="210">
        <f t="shared" si="635"/>
        <v>0</v>
      </c>
      <c r="Z104" s="209" t="e">
        <f t="shared" si="635"/>
        <v>#REF!</v>
      </c>
      <c r="AA104" s="210">
        <f t="shared" si="635"/>
        <v>-23714</v>
      </c>
      <c r="AB104" s="210" t="e">
        <f t="shared" si="635"/>
        <v>#REF!</v>
      </c>
      <c r="AC104" s="210">
        <f t="shared" si="635"/>
        <v>0</v>
      </c>
      <c r="AD104" s="210">
        <f t="shared" si="635"/>
        <v>0</v>
      </c>
      <c r="AE104" s="209" t="e">
        <f t="shared" si="635"/>
        <v>#REF!</v>
      </c>
      <c r="AF104" s="210">
        <f t="shared" si="635"/>
        <v>-37280</v>
      </c>
      <c r="AG104" s="210" t="e">
        <f t="shared" si="635"/>
        <v>#REF!</v>
      </c>
      <c r="AH104" s="210">
        <f t="shared" si="635"/>
        <v>0</v>
      </c>
      <c r="AI104" s="210">
        <f t="shared" si="635"/>
        <v>0</v>
      </c>
      <c r="AJ104" s="209" t="e">
        <f t="shared" si="635"/>
        <v>#REF!</v>
      </c>
      <c r="AK104" s="210">
        <f t="shared" si="635"/>
        <v>-50300</v>
      </c>
      <c r="AL104" s="210" t="e">
        <f t="shared" si="635"/>
        <v>#REF!</v>
      </c>
      <c r="AM104" s="210">
        <f t="shared" si="635"/>
        <v>0</v>
      </c>
      <c r="AN104" s="210">
        <f t="shared" si="635"/>
        <v>0</v>
      </c>
      <c r="AO104" s="209" t="e">
        <f t="shared" si="635"/>
        <v>#REF!</v>
      </c>
      <c r="AP104" s="210">
        <f t="shared" si="635"/>
        <v>0</v>
      </c>
      <c r="AQ104" s="210" t="e">
        <f t="shared" si="635"/>
        <v>#REF!</v>
      </c>
      <c r="AR104" s="210">
        <f t="shared" si="635"/>
        <v>0</v>
      </c>
      <c r="AS104" s="210">
        <f t="shared" si="635"/>
        <v>0</v>
      </c>
      <c r="AT104" s="208" t="e">
        <f t="shared" si="635"/>
        <v>#REF!</v>
      </c>
      <c r="AU104" s="210">
        <f t="shared" ref="AU104:BZ104" si="636">IF(AU103&gt;AU102,"+"&amp;(AU103-AU102),AU103-AU102)</f>
        <v>0</v>
      </c>
      <c r="AV104" s="210" t="e">
        <f t="shared" si="636"/>
        <v>#REF!</v>
      </c>
      <c r="AW104" s="210">
        <f t="shared" si="636"/>
        <v>0</v>
      </c>
      <c r="AX104" s="210">
        <f t="shared" si="636"/>
        <v>0</v>
      </c>
      <c r="AY104" s="209" t="e">
        <f t="shared" si="636"/>
        <v>#REF!</v>
      </c>
      <c r="AZ104" s="210">
        <f t="shared" si="636"/>
        <v>0</v>
      </c>
      <c r="BA104" s="210" t="e">
        <f t="shared" si="636"/>
        <v>#REF!</v>
      </c>
      <c r="BB104" s="210">
        <f t="shared" si="636"/>
        <v>0</v>
      </c>
      <c r="BC104" s="210">
        <f t="shared" si="636"/>
        <v>0</v>
      </c>
      <c r="BD104" s="209" t="e">
        <f t="shared" si="636"/>
        <v>#REF!</v>
      </c>
      <c r="BE104" s="210">
        <f t="shared" si="636"/>
        <v>0</v>
      </c>
      <c r="BF104" s="210" t="e">
        <f t="shared" si="636"/>
        <v>#REF!</v>
      </c>
      <c r="BG104" s="210">
        <f t="shared" si="636"/>
        <v>0</v>
      </c>
      <c r="BH104" s="210">
        <f t="shared" si="636"/>
        <v>0</v>
      </c>
      <c r="BI104" s="209" t="e">
        <f t="shared" si="636"/>
        <v>#REF!</v>
      </c>
      <c r="BJ104" s="210">
        <f t="shared" si="636"/>
        <v>0</v>
      </c>
      <c r="BK104" s="210" t="e">
        <f t="shared" si="636"/>
        <v>#REF!</v>
      </c>
      <c r="BL104" s="210">
        <f t="shared" si="636"/>
        <v>0</v>
      </c>
      <c r="BM104" s="210">
        <f t="shared" si="636"/>
        <v>0</v>
      </c>
      <c r="BN104" s="209" t="e">
        <f t="shared" si="636"/>
        <v>#REF!</v>
      </c>
      <c r="BO104" s="210">
        <f t="shared" si="636"/>
        <v>0</v>
      </c>
      <c r="BP104" s="210" t="e">
        <f t="shared" si="636"/>
        <v>#REF!</v>
      </c>
      <c r="BQ104" s="210">
        <f t="shared" si="636"/>
        <v>0</v>
      </c>
      <c r="BR104" s="210">
        <f t="shared" si="636"/>
        <v>0</v>
      </c>
      <c r="BS104" s="209" t="e">
        <f t="shared" si="636"/>
        <v>#REF!</v>
      </c>
      <c r="BT104" s="210">
        <f t="shared" si="636"/>
        <v>0</v>
      </c>
      <c r="BU104" s="210" t="e">
        <f t="shared" si="636"/>
        <v>#REF!</v>
      </c>
      <c r="BV104" s="210">
        <f t="shared" si="636"/>
        <v>0</v>
      </c>
      <c r="BW104" s="210">
        <f t="shared" si="636"/>
        <v>0</v>
      </c>
      <c r="BX104" s="209" t="e">
        <f t="shared" si="636"/>
        <v>#REF!</v>
      </c>
      <c r="BY104" s="210">
        <f t="shared" si="636"/>
        <v>0</v>
      </c>
      <c r="BZ104" s="210" t="e">
        <f t="shared" si="636"/>
        <v>#REF!</v>
      </c>
      <c r="CA104" s="210">
        <f t="shared" ref="CA104:DF104" si="637">IF(CA103&gt;CA102,"+"&amp;(CA103-CA102),CA103-CA102)</f>
        <v>0</v>
      </c>
      <c r="CB104" s="210">
        <f t="shared" si="637"/>
        <v>0</v>
      </c>
      <c r="CC104" s="209" t="e">
        <f t="shared" si="637"/>
        <v>#REF!</v>
      </c>
      <c r="CD104" s="210">
        <f t="shared" si="637"/>
        <v>0</v>
      </c>
      <c r="CE104" s="210">
        <f t="shared" si="637"/>
        <v>0</v>
      </c>
      <c r="CF104" s="210">
        <f t="shared" si="637"/>
        <v>0</v>
      </c>
      <c r="CG104" s="210">
        <f t="shared" si="637"/>
        <v>0</v>
      </c>
      <c r="CH104" s="209">
        <f t="shared" si="637"/>
        <v>0</v>
      </c>
      <c r="CI104" s="210">
        <f t="shared" si="637"/>
        <v>0</v>
      </c>
      <c r="CJ104" s="210">
        <f t="shared" si="637"/>
        <v>0</v>
      </c>
      <c r="CK104" s="210">
        <f t="shared" si="637"/>
        <v>0</v>
      </c>
      <c r="CL104" s="210">
        <f t="shared" si="637"/>
        <v>0</v>
      </c>
      <c r="CM104" s="209">
        <f t="shared" si="637"/>
        <v>0</v>
      </c>
      <c r="CN104" s="210">
        <f t="shared" si="637"/>
        <v>0</v>
      </c>
      <c r="CO104" s="210">
        <f t="shared" si="637"/>
        <v>0</v>
      </c>
      <c r="CP104" s="210">
        <f t="shared" si="637"/>
        <v>0</v>
      </c>
      <c r="CQ104" s="210">
        <f t="shared" si="637"/>
        <v>0</v>
      </c>
      <c r="CR104" s="209">
        <f t="shared" si="637"/>
        <v>0</v>
      </c>
      <c r="CS104" s="210">
        <f t="shared" si="637"/>
        <v>0</v>
      </c>
      <c r="CT104" s="210">
        <f t="shared" si="637"/>
        <v>0</v>
      </c>
      <c r="CU104" s="210">
        <f t="shared" si="637"/>
        <v>0</v>
      </c>
      <c r="CV104" s="210">
        <f t="shared" si="637"/>
        <v>0</v>
      </c>
      <c r="CW104" s="209">
        <f t="shared" si="637"/>
        <v>0</v>
      </c>
      <c r="CX104" s="210">
        <f t="shared" si="637"/>
        <v>0</v>
      </c>
      <c r="CY104" s="210">
        <f t="shared" si="637"/>
        <v>0</v>
      </c>
      <c r="CZ104" s="210">
        <f t="shared" si="637"/>
        <v>0</v>
      </c>
      <c r="DA104" s="210">
        <f t="shared" si="637"/>
        <v>0</v>
      </c>
      <c r="DB104" s="209">
        <f t="shared" si="637"/>
        <v>0</v>
      </c>
      <c r="DC104" s="210">
        <f t="shared" si="637"/>
        <v>0</v>
      </c>
      <c r="DD104" s="210">
        <f t="shared" si="637"/>
        <v>0</v>
      </c>
      <c r="DE104" s="210">
        <f t="shared" si="637"/>
        <v>0</v>
      </c>
      <c r="DF104" s="210">
        <f t="shared" si="637"/>
        <v>0</v>
      </c>
      <c r="DG104" s="209">
        <f t="shared" ref="DG104:EL104" si="638">IF(DG103&gt;DG102,"+"&amp;(DG103-DG102),DG103-DG102)</f>
        <v>0</v>
      </c>
      <c r="DH104" s="210">
        <f t="shared" si="638"/>
        <v>0</v>
      </c>
      <c r="DI104" s="210">
        <f t="shared" si="638"/>
        <v>0</v>
      </c>
      <c r="DJ104" s="210">
        <f t="shared" si="638"/>
        <v>0</v>
      </c>
      <c r="DK104" s="210">
        <f t="shared" si="638"/>
        <v>0</v>
      </c>
      <c r="DL104" s="209">
        <f t="shared" si="638"/>
        <v>0</v>
      </c>
      <c r="DM104" s="210">
        <f t="shared" si="638"/>
        <v>0</v>
      </c>
      <c r="DN104" s="210">
        <f t="shared" si="638"/>
        <v>0</v>
      </c>
      <c r="DO104" s="210">
        <f t="shared" si="638"/>
        <v>0</v>
      </c>
      <c r="DP104" s="210">
        <f t="shared" si="638"/>
        <v>0</v>
      </c>
      <c r="DQ104" s="209">
        <f t="shared" si="638"/>
        <v>0</v>
      </c>
      <c r="DR104" s="210">
        <f t="shared" si="638"/>
        <v>0</v>
      </c>
      <c r="DS104" s="210">
        <f t="shared" si="638"/>
        <v>0</v>
      </c>
      <c r="DT104" s="210">
        <f t="shared" si="638"/>
        <v>0</v>
      </c>
      <c r="DU104" s="210">
        <f t="shared" si="638"/>
        <v>0</v>
      </c>
      <c r="DV104" s="209">
        <f t="shared" si="638"/>
        <v>0</v>
      </c>
      <c r="DW104" s="210">
        <f t="shared" si="638"/>
        <v>0</v>
      </c>
      <c r="DX104" s="210">
        <f t="shared" si="638"/>
        <v>0</v>
      </c>
      <c r="DY104" s="210">
        <f t="shared" si="638"/>
        <v>0</v>
      </c>
      <c r="DZ104" s="210">
        <f t="shared" si="638"/>
        <v>0</v>
      </c>
      <c r="EA104" s="209">
        <f t="shared" si="638"/>
        <v>0</v>
      </c>
      <c r="EB104" s="210">
        <f t="shared" si="638"/>
        <v>0</v>
      </c>
      <c r="EC104" s="210">
        <f t="shared" si="638"/>
        <v>0</v>
      </c>
      <c r="ED104" s="210">
        <f t="shared" si="638"/>
        <v>0</v>
      </c>
      <c r="EE104" s="210">
        <f t="shared" si="638"/>
        <v>0</v>
      </c>
      <c r="EF104" s="209">
        <f t="shared" si="638"/>
        <v>0</v>
      </c>
      <c r="EG104" s="210">
        <f t="shared" si="638"/>
        <v>0</v>
      </c>
      <c r="EH104" s="210">
        <f t="shared" si="638"/>
        <v>0</v>
      </c>
      <c r="EI104" s="210">
        <f t="shared" si="638"/>
        <v>0</v>
      </c>
      <c r="EJ104" s="210">
        <f t="shared" si="638"/>
        <v>0</v>
      </c>
      <c r="EK104" s="209">
        <f t="shared" si="638"/>
        <v>0</v>
      </c>
      <c r="EL104" s="210">
        <f t="shared" si="638"/>
        <v>0</v>
      </c>
      <c r="EM104" s="210">
        <f t="shared" ref="EM104:FR104" si="639">IF(EM103&gt;EM102,"+"&amp;(EM103-EM102),EM103-EM102)</f>
        <v>0</v>
      </c>
      <c r="EN104" s="210">
        <f t="shared" si="639"/>
        <v>0</v>
      </c>
      <c r="EO104" s="210">
        <f t="shared" si="639"/>
        <v>0</v>
      </c>
      <c r="EP104" s="209">
        <f t="shared" si="639"/>
        <v>0</v>
      </c>
      <c r="EQ104" s="210">
        <f t="shared" si="639"/>
        <v>0</v>
      </c>
      <c r="ER104" s="210">
        <f t="shared" si="639"/>
        <v>0</v>
      </c>
      <c r="ES104" s="210">
        <f t="shared" si="639"/>
        <v>0</v>
      </c>
      <c r="ET104" s="210">
        <f t="shared" si="639"/>
        <v>0</v>
      </c>
      <c r="EU104" s="209">
        <f t="shared" si="639"/>
        <v>0</v>
      </c>
      <c r="EV104" s="210">
        <f t="shared" si="639"/>
        <v>0</v>
      </c>
      <c r="EW104" s="210">
        <f t="shared" si="639"/>
        <v>0</v>
      </c>
      <c r="EX104" s="210">
        <f t="shared" si="639"/>
        <v>0</v>
      </c>
      <c r="EY104" s="210">
        <f t="shared" si="639"/>
        <v>0</v>
      </c>
      <c r="EZ104" s="209">
        <f t="shared" si="639"/>
        <v>0</v>
      </c>
      <c r="FA104" s="210">
        <f t="shared" si="639"/>
        <v>0</v>
      </c>
      <c r="FB104" s="210">
        <f t="shared" si="639"/>
        <v>0</v>
      </c>
      <c r="FC104" s="210">
        <f t="shared" si="639"/>
        <v>0</v>
      </c>
      <c r="FD104" s="210">
        <f t="shared" si="639"/>
        <v>0</v>
      </c>
      <c r="FE104" s="209">
        <f t="shared" si="639"/>
        <v>0</v>
      </c>
      <c r="FF104" s="210">
        <f t="shared" si="639"/>
        <v>0</v>
      </c>
      <c r="FG104" s="210">
        <f t="shared" si="639"/>
        <v>0</v>
      </c>
      <c r="FH104" s="210">
        <f t="shared" si="639"/>
        <v>0</v>
      </c>
      <c r="FI104" s="210">
        <f t="shared" si="639"/>
        <v>0</v>
      </c>
      <c r="FJ104" s="209">
        <f t="shared" si="639"/>
        <v>0</v>
      </c>
      <c r="FK104" s="210">
        <f t="shared" si="639"/>
        <v>0</v>
      </c>
      <c r="FL104" s="210">
        <f t="shared" si="639"/>
        <v>0</v>
      </c>
      <c r="FM104" s="210">
        <f t="shared" si="639"/>
        <v>0</v>
      </c>
      <c r="FN104" s="210">
        <f t="shared" si="639"/>
        <v>0</v>
      </c>
      <c r="FO104" s="209">
        <f t="shared" si="639"/>
        <v>0</v>
      </c>
      <c r="FP104" s="210">
        <f t="shared" si="639"/>
        <v>0</v>
      </c>
      <c r="FQ104" s="210">
        <f t="shared" si="639"/>
        <v>0</v>
      </c>
      <c r="FR104" s="210">
        <f t="shared" si="639"/>
        <v>0</v>
      </c>
      <c r="FS104" s="210">
        <f t="shared" ref="FS104:GX104" si="640">IF(FS103&gt;FS102,"+"&amp;(FS103-FS102),FS103-FS102)</f>
        <v>0</v>
      </c>
      <c r="FT104" s="209">
        <f t="shared" si="640"/>
        <v>0</v>
      </c>
      <c r="FU104" s="210">
        <f t="shared" si="640"/>
        <v>0</v>
      </c>
      <c r="FV104" s="210">
        <f t="shared" si="640"/>
        <v>0</v>
      </c>
      <c r="FW104" s="210">
        <f t="shared" si="640"/>
        <v>0</v>
      </c>
      <c r="FX104" s="210">
        <f t="shared" si="640"/>
        <v>0</v>
      </c>
      <c r="FY104" s="209">
        <f t="shared" si="640"/>
        <v>0</v>
      </c>
      <c r="FZ104" s="210">
        <f t="shared" si="640"/>
        <v>0</v>
      </c>
      <c r="GA104" s="210">
        <f t="shared" si="640"/>
        <v>0</v>
      </c>
      <c r="GB104" s="210">
        <f t="shared" si="640"/>
        <v>0</v>
      </c>
      <c r="GC104" s="210">
        <f t="shared" si="640"/>
        <v>0</v>
      </c>
      <c r="GD104" s="209">
        <f t="shared" si="640"/>
        <v>0</v>
      </c>
      <c r="GE104" s="210">
        <f t="shared" si="640"/>
        <v>0</v>
      </c>
      <c r="GF104" s="210">
        <f t="shared" si="640"/>
        <v>0</v>
      </c>
      <c r="GG104" s="210">
        <f t="shared" si="640"/>
        <v>0</v>
      </c>
      <c r="GH104" s="210">
        <f t="shared" si="640"/>
        <v>0</v>
      </c>
      <c r="GI104" s="209">
        <f t="shared" si="640"/>
        <v>0</v>
      </c>
      <c r="GJ104" s="210">
        <f t="shared" si="640"/>
        <v>0</v>
      </c>
      <c r="GK104" s="210">
        <f t="shared" si="640"/>
        <v>0</v>
      </c>
      <c r="GL104" s="210">
        <f t="shared" si="640"/>
        <v>0</v>
      </c>
      <c r="GM104" s="210">
        <f t="shared" si="640"/>
        <v>0</v>
      </c>
      <c r="GN104" s="209">
        <f t="shared" si="640"/>
        <v>0</v>
      </c>
      <c r="GO104" s="210">
        <f t="shared" si="640"/>
        <v>0</v>
      </c>
      <c r="GP104" s="210">
        <f t="shared" si="640"/>
        <v>0</v>
      </c>
      <c r="GQ104" s="210">
        <f t="shared" si="640"/>
        <v>0</v>
      </c>
      <c r="GR104" s="210">
        <f t="shared" si="640"/>
        <v>0</v>
      </c>
      <c r="GS104" s="209">
        <f t="shared" si="640"/>
        <v>0</v>
      </c>
      <c r="GT104" s="210">
        <f t="shared" si="640"/>
        <v>0</v>
      </c>
      <c r="GU104" s="210">
        <f t="shared" si="640"/>
        <v>0</v>
      </c>
      <c r="GV104" s="210">
        <f t="shared" si="640"/>
        <v>0</v>
      </c>
      <c r="GW104" s="210">
        <f t="shared" si="640"/>
        <v>0</v>
      </c>
      <c r="GX104" s="209">
        <f t="shared" si="640"/>
        <v>0</v>
      </c>
      <c r="GY104" s="210">
        <f>IF(GY103&gt;GY102,"+"&amp;(GY103-GY102),GY103-GY102)</f>
        <v>0</v>
      </c>
      <c r="GZ104" s="210">
        <f>IF(GZ103&gt;GZ102,"+"&amp;(GZ103-GZ102),GZ103-GZ102)</f>
        <v>0</v>
      </c>
      <c r="HA104" s="210">
        <f>IF(HA103&gt;HA102,"+"&amp;(HA103-HA102),HA103-HA102)</f>
        <v>0</v>
      </c>
      <c r="HB104" s="210">
        <f>IF(HB103&gt;HB102,"+"&amp;(HB103-HB102),HB103-HB102)</f>
        <v>0</v>
      </c>
      <c r="HC104" s="209">
        <f>IF(HC103&gt;HC102,"+"&amp;(HC103-HC102),HC103-HC102)</f>
        <v>0</v>
      </c>
    </row>
    <row r="105" spans="1:211" s="197" customFormat="1" ht="15" customHeight="1">
      <c r="A105" s="207" t="s">
        <v>18</v>
      </c>
      <c r="B105" s="140">
        <f t="shared" ref="B105:AT105" si="641">IF(B102&lt;&gt;0,ROUND(B103*100/B102,1)," ")</f>
        <v>0</v>
      </c>
      <c r="C105" s="140" t="e">
        <f t="shared" si="641"/>
        <v>#REF!</v>
      </c>
      <c r="D105" s="140" t="str">
        <f t="shared" si="641"/>
        <v xml:space="preserve"> </v>
      </c>
      <c r="E105" s="140" t="str">
        <f t="shared" si="641"/>
        <v xml:space="preserve"> </v>
      </c>
      <c r="F105" s="141" t="e">
        <f t="shared" si="641"/>
        <v>#REF!</v>
      </c>
      <c r="G105" s="140">
        <f t="shared" si="641"/>
        <v>0</v>
      </c>
      <c r="H105" s="140" t="e">
        <f t="shared" si="641"/>
        <v>#REF!</v>
      </c>
      <c r="I105" s="140" t="str">
        <f t="shared" si="641"/>
        <v xml:space="preserve"> </v>
      </c>
      <c r="J105" s="140" t="str">
        <f t="shared" si="641"/>
        <v xml:space="preserve"> </v>
      </c>
      <c r="K105" s="141" t="e">
        <f t="shared" si="641"/>
        <v>#REF!</v>
      </c>
      <c r="L105" s="140">
        <f t="shared" si="641"/>
        <v>0</v>
      </c>
      <c r="M105" s="140" t="e">
        <f t="shared" si="641"/>
        <v>#REF!</v>
      </c>
      <c r="N105" s="140" t="str">
        <f t="shared" si="641"/>
        <v xml:space="preserve"> </v>
      </c>
      <c r="O105" s="140" t="str">
        <f t="shared" si="641"/>
        <v xml:space="preserve"> </v>
      </c>
      <c r="P105" s="142" t="e">
        <f t="shared" si="641"/>
        <v>#REF!</v>
      </c>
      <c r="Q105" s="140">
        <f t="shared" si="641"/>
        <v>0</v>
      </c>
      <c r="R105" s="140" t="e">
        <f t="shared" si="641"/>
        <v>#REF!</v>
      </c>
      <c r="S105" s="140" t="str">
        <f t="shared" si="641"/>
        <v xml:space="preserve"> </v>
      </c>
      <c r="T105" s="140" t="str">
        <f t="shared" si="641"/>
        <v xml:space="preserve"> </v>
      </c>
      <c r="U105" s="142" t="e">
        <f t="shared" si="641"/>
        <v>#REF!</v>
      </c>
      <c r="V105" s="140">
        <f t="shared" si="641"/>
        <v>0</v>
      </c>
      <c r="W105" s="140" t="e">
        <f t="shared" si="641"/>
        <v>#REF!</v>
      </c>
      <c r="X105" s="140" t="str">
        <f t="shared" si="641"/>
        <v xml:space="preserve"> </v>
      </c>
      <c r="Y105" s="140" t="str">
        <f t="shared" si="641"/>
        <v xml:space="preserve"> </v>
      </c>
      <c r="Z105" s="142" t="e">
        <f t="shared" si="641"/>
        <v>#REF!</v>
      </c>
      <c r="AA105" s="140">
        <f t="shared" si="641"/>
        <v>0</v>
      </c>
      <c r="AB105" s="140" t="e">
        <f t="shared" si="641"/>
        <v>#REF!</v>
      </c>
      <c r="AC105" s="140" t="str">
        <f t="shared" si="641"/>
        <v xml:space="preserve"> </v>
      </c>
      <c r="AD105" s="140" t="str">
        <f t="shared" si="641"/>
        <v xml:space="preserve"> </v>
      </c>
      <c r="AE105" s="142" t="e">
        <f t="shared" si="641"/>
        <v>#REF!</v>
      </c>
      <c r="AF105" s="140">
        <f t="shared" si="641"/>
        <v>0</v>
      </c>
      <c r="AG105" s="140" t="e">
        <f t="shared" si="641"/>
        <v>#REF!</v>
      </c>
      <c r="AH105" s="140" t="str">
        <f t="shared" si="641"/>
        <v xml:space="preserve"> </v>
      </c>
      <c r="AI105" s="140" t="str">
        <f t="shared" si="641"/>
        <v xml:space="preserve"> </v>
      </c>
      <c r="AJ105" s="142" t="e">
        <f t="shared" si="641"/>
        <v>#REF!</v>
      </c>
      <c r="AK105" s="140">
        <f t="shared" si="641"/>
        <v>0</v>
      </c>
      <c r="AL105" s="140" t="e">
        <f t="shared" si="641"/>
        <v>#REF!</v>
      </c>
      <c r="AM105" s="140" t="str">
        <f t="shared" si="641"/>
        <v xml:space="preserve"> </v>
      </c>
      <c r="AN105" s="140" t="str">
        <f t="shared" si="641"/>
        <v xml:space="preserve"> </v>
      </c>
      <c r="AO105" s="142" t="e">
        <f t="shared" si="641"/>
        <v>#REF!</v>
      </c>
      <c r="AP105" s="140" t="str">
        <f t="shared" si="641"/>
        <v xml:space="preserve"> </v>
      </c>
      <c r="AQ105" s="140" t="e">
        <f t="shared" si="641"/>
        <v>#REF!</v>
      </c>
      <c r="AR105" s="140" t="str">
        <f t="shared" si="641"/>
        <v xml:space="preserve"> </v>
      </c>
      <c r="AS105" s="140" t="str">
        <f t="shared" si="641"/>
        <v xml:space="preserve"> </v>
      </c>
      <c r="AT105" s="141" t="e">
        <f t="shared" si="641"/>
        <v>#REF!</v>
      </c>
      <c r="AU105" s="140" t="str">
        <f t="shared" ref="AU105:BZ105" si="642">IF(AU102&lt;&gt;0,ROUND(AU103*100/AU102,1)," ")</f>
        <v xml:space="preserve"> </v>
      </c>
      <c r="AV105" s="140" t="str">
        <f t="shared" si="642"/>
        <v xml:space="preserve"> </v>
      </c>
      <c r="AW105" s="140" t="str">
        <f t="shared" si="642"/>
        <v xml:space="preserve"> </v>
      </c>
      <c r="AX105" s="140" t="str">
        <f t="shared" si="642"/>
        <v xml:space="preserve"> </v>
      </c>
      <c r="AY105" s="142" t="str">
        <f t="shared" si="642"/>
        <v xml:space="preserve"> </v>
      </c>
      <c r="AZ105" s="140" t="str">
        <f t="shared" si="642"/>
        <v xml:space="preserve"> </v>
      </c>
      <c r="BA105" s="140" t="str">
        <f t="shared" si="642"/>
        <v xml:space="preserve"> </v>
      </c>
      <c r="BB105" s="140" t="str">
        <f t="shared" si="642"/>
        <v xml:space="preserve"> </v>
      </c>
      <c r="BC105" s="140" t="str">
        <f t="shared" si="642"/>
        <v xml:space="preserve"> </v>
      </c>
      <c r="BD105" s="142" t="str">
        <f t="shared" si="642"/>
        <v xml:space="preserve"> </v>
      </c>
      <c r="BE105" s="140" t="str">
        <f t="shared" si="642"/>
        <v xml:space="preserve"> </v>
      </c>
      <c r="BF105" s="140" t="str">
        <f t="shared" si="642"/>
        <v xml:space="preserve"> </v>
      </c>
      <c r="BG105" s="140" t="str">
        <f t="shared" si="642"/>
        <v xml:space="preserve"> </v>
      </c>
      <c r="BH105" s="140" t="str">
        <f t="shared" si="642"/>
        <v xml:space="preserve"> </v>
      </c>
      <c r="BI105" s="142" t="str">
        <f t="shared" si="642"/>
        <v xml:space="preserve"> </v>
      </c>
      <c r="BJ105" s="140" t="str">
        <f t="shared" si="642"/>
        <v xml:space="preserve"> </v>
      </c>
      <c r="BK105" s="140" t="str">
        <f t="shared" si="642"/>
        <v xml:space="preserve"> </v>
      </c>
      <c r="BL105" s="140" t="str">
        <f t="shared" si="642"/>
        <v xml:space="preserve"> </v>
      </c>
      <c r="BM105" s="140" t="str">
        <f t="shared" si="642"/>
        <v xml:space="preserve"> </v>
      </c>
      <c r="BN105" s="142" t="str">
        <f t="shared" si="642"/>
        <v xml:space="preserve"> </v>
      </c>
      <c r="BO105" s="140" t="str">
        <f t="shared" si="642"/>
        <v xml:space="preserve"> </v>
      </c>
      <c r="BP105" s="140" t="e">
        <f t="shared" si="642"/>
        <v>#REF!</v>
      </c>
      <c r="BQ105" s="140" t="str">
        <f t="shared" si="642"/>
        <v xml:space="preserve"> </v>
      </c>
      <c r="BR105" s="140" t="str">
        <f t="shared" si="642"/>
        <v xml:space="preserve"> </v>
      </c>
      <c r="BS105" s="142" t="e">
        <f t="shared" si="642"/>
        <v>#REF!</v>
      </c>
      <c r="BT105" s="140" t="str">
        <f t="shared" si="642"/>
        <v xml:space="preserve"> </v>
      </c>
      <c r="BU105" s="140" t="e">
        <f t="shared" si="642"/>
        <v>#REF!</v>
      </c>
      <c r="BV105" s="140" t="str">
        <f t="shared" si="642"/>
        <v xml:space="preserve"> </v>
      </c>
      <c r="BW105" s="140" t="str">
        <f t="shared" si="642"/>
        <v xml:space="preserve"> </v>
      </c>
      <c r="BX105" s="142" t="e">
        <f t="shared" si="642"/>
        <v>#REF!</v>
      </c>
      <c r="BY105" s="140" t="str">
        <f t="shared" si="642"/>
        <v xml:space="preserve"> </v>
      </c>
      <c r="BZ105" s="140" t="str">
        <f t="shared" si="642"/>
        <v xml:space="preserve"> </v>
      </c>
      <c r="CA105" s="140" t="str">
        <f t="shared" ref="CA105:DF105" si="643">IF(CA102&lt;&gt;0,ROUND(CA103*100/CA102,1)," ")</f>
        <v xml:space="preserve"> </v>
      </c>
      <c r="CB105" s="140" t="str">
        <f t="shared" si="643"/>
        <v xml:space="preserve"> </v>
      </c>
      <c r="CC105" s="142" t="str">
        <f t="shared" si="643"/>
        <v xml:space="preserve"> </v>
      </c>
      <c r="CD105" s="140" t="str">
        <f t="shared" si="643"/>
        <v xml:space="preserve"> </v>
      </c>
      <c r="CE105" s="140" t="str">
        <f t="shared" si="643"/>
        <v xml:space="preserve"> </v>
      </c>
      <c r="CF105" s="140" t="str">
        <f t="shared" si="643"/>
        <v xml:space="preserve"> </v>
      </c>
      <c r="CG105" s="140" t="str">
        <f t="shared" si="643"/>
        <v xml:space="preserve"> </v>
      </c>
      <c r="CH105" s="142" t="str">
        <f t="shared" si="643"/>
        <v xml:space="preserve"> </v>
      </c>
      <c r="CI105" s="140" t="str">
        <f t="shared" si="643"/>
        <v xml:space="preserve"> </v>
      </c>
      <c r="CJ105" s="140" t="str">
        <f t="shared" si="643"/>
        <v xml:space="preserve"> </v>
      </c>
      <c r="CK105" s="140" t="str">
        <f t="shared" si="643"/>
        <v xml:space="preserve"> </v>
      </c>
      <c r="CL105" s="140" t="str">
        <f t="shared" si="643"/>
        <v xml:space="preserve"> </v>
      </c>
      <c r="CM105" s="142" t="str">
        <f t="shared" si="643"/>
        <v xml:space="preserve"> </v>
      </c>
      <c r="CN105" s="140" t="str">
        <f t="shared" si="643"/>
        <v xml:space="preserve"> </v>
      </c>
      <c r="CO105" s="140" t="str">
        <f t="shared" si="643"/>
        <v xml:space="preserve"> </v>
      </c>
      <c r="CP105" s="140" t="str">
        <f t="shared" si="643"/>
        <v xml:space="preserve"> </v>
      </c>
      <c r="CQ105" s="140" t="str">
        <f t="shared" si="643"/>
        <v xml:space="preserve"> </v>
      </c>
      <c r="CR105" s="142" t="str">
        <f t="shared" si="643"/>
        <v xml:space="preserve"> </v>
      </c>
      <c r="CS105" s="140" t="str">
        <f t="shared" si="643"/>
        <v xml:space="preserve"> </v>
      </c>
      <c r="CT105" s="140" t="str">
        <f t="shared" si="643"/>
        <v xml:space="preserve"> </v>
      </c>
      <c r="CU105" s="140" t="str">
        <f t="shared" si="643"/>
        <v xml:space="preserve"> </v>
      </c>
      <c r="CV105" s="140" t="str">
        <f t="shared" si="643"/>
        <v xml:space="preserve"> </v>
      </c>
      <c r="CW105" s="142" t="str">
        <f t="shared" si="643"/>
        <v xml:space="preserve"> </v>
      </c>
      <c r="CX105" s="140" t="str">
        <f t="shared" si="643"/>
        <v xml:space="preserve"> </v>
      </c>
      <c r="CY105" s="140" t="str">
        <f t="shared" si="643"/>
        <v xml:space="preserve"> </v>
      </c>
      <c r="CZ105" s="140" t="str">
        <f t="shared" si="643"/>
        <v xml:space="preserve"> </v>
      </c>
      <c r="DA105" s="140" t="str">
        <f t="shared" si="643"/>
        <v xml:space="preserve"> </v>
      </c>
      <c r="DB105" s="142" t="str">
        <f t="shared" si="643"/>
        <v xml:space="preserve"> </v>
      </c>
      <c r="DC105" s="140" t="str">
        <f t="shared" si="643"/>
        <v xml:space="preserve"> </v>
      </c>
      <c r="DD105" s="140" t="str">
        <f t="shared" si="643"/>
        <v xml:space="preserve"> </v>
      </c>
      <c r="DE105" s="140" t="str">
        <f t="shared" si="643"/>
        <v xml:space="preserve"> </v>
      </c>
      <c r="DF105" s="140" t="str">
        <f t="shared" si="643"/>
        <v xml:space="preserve"> </v>
      </c>
      <c r="DG105" s="142" t="str">
        <f t="shared" ref="DG105:EL105" si="644">IF(DG102&lt;&gt;0,ROUND(DG103*100/DG102,1)," ")</f>
        <v xml:space="preserve"> </v>
      </c>
      <c r="DH105" s="140" t="str">
        <f t="shared" si="644"/>
        <v xml:space="preserve"> </v>
      </c>
      <c r="DI105" s="140" t="str">
        <f t="shared" si="644"/>
        <v xml:space="preserve"> </v>
      </c>
      <c r="DJ105" s="140" t="str">
        <f t="shared" si="644"/>
        <v xml:space="preserve"> </v>
      </c>
      <c r="DK105" s="140" t="str">
        <f t="shared" si="644"/>
        <v xml:space="preserve"> </v>
      </c>
      <c r="DL105" s="142" t="str">
        <f t="shared" si="644"/>
        <v xml:space="preserve"> </v>
      </c>
      <c r="DM105" s="140" t="str">
        <f t="shared" si="644"/>
        <v xml:space="preserve"> </v>
      </c>
      <c r="DN105" s="140" t="str">
        <f t="shared" si="644"/>
        <v xml:space="preserve"> </v>
      </c>
      <c r="DO105" s="140" t="str">
        <f t="shared" si="644"/>
        <v xml:space="preserve"> </v>
      </c>
      <c r="DP105" s="140" t="str">
        <f t="shared" si="644"/>
        <v xml:space="preserve"> </v>
      </c>
      <c r="DQ105" s="142" t="str">
        <f t="shared" si="644"/>
        <v xml:space="preserve"> </v>
      </c>
      <c r="DR105" s="140" t="str">
        <f t="shared" si="644"/>
        <v xml:space="preserve"> </v>
      </c>
      <c r="DS105" s="140" t="str">
        <f t="shared" si="644"/>
        <v xml:space="preserve"> </v>
      </c>
      <c r="DT105" s="140" t="str">
        <f t="shared" si="644"/>
        <v xml:space="preserve"> </v>
      </c>
      <c r="DU105" s="140" t="str">
        <f t="shared" si="644"/>
        <v xml:space="preserve"> </v>
      </c>
      <c r="DV105" s="142" t="str">
        <f t="shared" si="644"/>
        <v xml:space="preserve"> </v>
      </c>
      <c r="DW105" s="140" t="str">
        <f t="shared" si="644"/>
        <v xml:space="preserve"> </v>
      </c>
      <c r="DX105" s="140" t="str">
        <f t="shared" si="644"/>
        <v xml:space="preserve"> </v>
      </c>
      <c r="DY105" s="140" t="str">
        <f t="shared" si="644"/>
        <v xml:space="preserve"> </v>
      </c>
      <c r="DZ105" s="140" t="str">
        <f t="shared" si="644"/>
        <v xml:space="preserve"> </v>
      </c>
      <c r="EA105" s="142" t="str">
        <f t="shared" si="644"/>
        <v xml:space="preserve"> </v>
      </c>
      <c r="EB105" s="140" t="str">
        <f t="shared" si="644"/>
        <v xml:space="preserve"> </v>
      </c>
      <c r="EC105" s="140" t="str">
        <f t="shared" si="644"/>
        <v xml:space="preserve"> </v>
      </c>
      <c r="ED105" s="140" t="str">
        <f t="shared" si="644"/>
        <v xml:space="preserve"> </v>
      </c>
      <c r="EE105" s="140" t="str">
        <f t="shared" si="644"/>
        <v xml:space="preserve"> </v>
      </c>
      <c r="EF105" s="142" t="str">
        <f t="shared" si="644"/>
        <v xml:space="preserve"> </v>
      </c>
      <c r="EG105" s="140" t="str">
        <f t="shared" si="644"/>
        <v xml:space="preserve"> </v>
      </c>
      <c r="EH105" s="140" t="str">
        <f t="shared" si="644"/>
        <v xml:space="preserve"> </v>
      </c>
      <c r="EI105" s="140" t="str">
        <f t="shared" si="644"/>
        <v xml:space="preserve"> </v>
      </c>
      <c r="EJ105" s="140" t="str">
        <f t="shared" si="644"/>
        <v xml:space="preserve"> </v>
      </c>
      <c r="EK105" s="142" t="str">
        <f t="shared" si="644"/>
        <v xml:space="preserve"> </v>
      </c>
      <c r="EL105" s="140" t="str">
        <f t="shared" si="644"/>
        <v xml:space="preserve"> </v>
      </c>
      <c r="EM105" s="140" t="str">
        <f t="shared" ref="EM105:FR105" si="645">IF(EM102&lt;&gt;0,ROUND(EM103*100/EM102,1)," ")</f>
        <v xml:space="preserve"> </v>
      </c>
      <c r="EN105" s="140" t="str">
        <f t="shared" si="645"/>
        <v xml:space="preserve"> </v>
      </c>
      <c r="EO105" s="140" t="str">
        <f t="shared" si="645"/>
        <v xml:space="preserve"> </v>
      </c>
      <c r="EP105" s="142" t="str">
        <f t="shared" si="645"/>
        <v xml:space="preserve"> </v>
      </c>
      <c r="EQ105" s="140" t="str">
        <f t="shared" si="645"/>
        <v xml:space="preserve"> </v>
      </c>
      <c r="ER105" s="140" t="str">
        <f t="shared" si="645"/>
        <v xml:space="preserve"> </v>
      </c>
      <c r="ES105" s="140" t="str">
        <f t="shared" si="645"/>
        <v xml:space="preserve"> </v>
      </c>
      <c r="ET105" s="140" t="str">
        <f t="shared" si="645"/>
        <v xml:space="preserve"> </v>
      </c>
      <c r="EU105" s="142" t="str">
        <f t="shared" si="645"/>
        <v xml:space="preserve"> </v>
      </c>
      <c r="EV105" s="140" t="str">
        <f t="shared" si="645"/>
        <v xml:space="preserve"> </v>
      </c>
      <c r="EW105" s="140" t="str">
        <f t="shared" si="645"/>
        <v xml:space="preserve"> </v>
      </c>
      <c r="EX105" s="140" t="str">
        <f t="shared" si="645"/>
        <v xml:space="preserve"> </v>
      </c>
      <c r="EY105" s="140" t="str">
        <f t="shared" si="645"/>
        <v xml:space="preserve"> </v>
      </c>
      <c r="EZ105" s="142" t="str">
        <f t="shared" si="645"/>
        <v xml:space="preserve"> </v>
      </c>
      <c r="FA105" s="140" t="str">
        <f t="shared" si="645"/>
        <v xml:space="preserve"> </v>
      </c>
      <c r="FB105" s="140" t="str">
        <f t="shared" si="645"/>
        <v xml:space="preserve"> </v>
      </c>
      <c r="FC105" s="140" t="str">
        <f t="shared" si="645"/>
        <v xml:space="preserve"> </v>
      </c>
      <c r="FD105" s="140" t="str">
        <f t="shared" si="645"/>
        <v xml:space="preserve"> </v>
      </c>
      <c r="FE105" s="142" t="str">
        <f t="shared" si="645"/>
        <v xml:space="preserve"> </v>
      </c>
      <c r="FF105" s="140" t="str">
        <f t="shared" si="645"/>
        <v xml:space="preserve"> </v>
      </c>
      <c r="FG105" s="140" t="str">
        <f t="shared" si="645"/>
        <v xml:space="preserve"> </v>
      </c>
      <c r="FH105" s="140" t="str">
        <f t="shared" si="645"/>
        <v xml:space="preserve"> </v>
      </c>
      <c r="FI105" s="140" t="str">
        <f t="shared" si="645"/>
        <v xml:space="preserve"> </v>
      </c>
      <c r="FJ105" s="142" t="str">
        <f t="shared" si="645"/>
        <v xml:space="preserve"> </v>
      </c>
      <c r="FK105" s="140" t="str">
        <f t="shared" si="645"/>
        <v xml:space="preserve"> </v>
      </c>
      <c r="FL105" s="140" t="str">
        <f t="shared" si="645"/>
        <v xml:space="preserve"> </v>
      </c>
      <c r="FM105" s="140" t="str">
        <f t="shared" si="645"/>
        <v xml:space="preserve"> </v>
      </c>
      <c r="FN105" s="140" t="str">
        <f t="shared" si="645"/>
        <v xml:space="preserve"> </v>
      </c>
      <c r="FO105" s="142" t="str">
        <f t="shared" si="645"/>
        <v xml:space="preserve"> </v>
      </c>
      <c r="FP105" s="140" t="str">
        <f t="shared" si="645"/>
        <v xml:space="preserve"> </v>
      </c>
      <c r="FQ105" s="140" t="str">
        <f t="shared" si="645"/>
        <v xml:space="preserve"> </v>
      </c>
      <c r="FR105" s="140" t="str">
        <f t="shared" si="645"/>
        <v xml:space="preserve"> </v>
      </c>
      <c r="FS105" s="140" t="str">
        <f t="shared" ref="FS105:HC105" si="646">IF(FS102&lt;&gt;0,ROUND(FS103*100/FS102,1)," ")</f>
        <v xml:space="preserve"> </v>
      </c>
      <c r="FT105" s="142" t="str">
        <f t="shared" si="646"/>
        <v xml:space="preserve"> </v>
      </c>
      <c r="FU105" s="140" t="str">
        <f t="shared" si="646"/>
        <v xml:space="preserve"> </v>
      </c>
      <c r="FV105" s="140" t="str">
        <f t="shared" si="646"/>
        <v xml:space="preserve"> </v>
      </c>
      <c r="FW105" s="140" t="str">
        <f t="shared" si="646"/>
        <v xml:space="preserve"> </v>
      </c>
      <c r="FX105" s="140" t="str">
        <f t="shared" si="646"/>
        <v xml:space="preserve"> </v>
      </c>
      <c r="FY105" s="142" t="str">
        <f t="shared" si="646"/>
        <v xml:space="preserve"> </v>
      </c>
      <c r="FZ105" s="140" t="str">
        <f t="shared" si="646"/>
        <v xml:space="preserve"> </v>
      </c>
      <c r="GA105" s="140" t="str">
        <f t="shared" si="646"/>
        <v xml:space="preserve"> </v>
      </c>
      <c r="GB105" s="140" t="str">
        <f t="shared" si="646"/>
        <v xml:space="preserve"> </v>
      </c>
      <c r="GC105" s="140" t="str">
        <f t="shared" si="646"/>
        <v xml:space="preserve"> </v>
      </c>
      <c r="GD105" s="142" t="str">
        <f t="shared" si="646"/>
        <v xml:space="preserve"> </v>
      </c>
      <c r="GE105" s="140" t="str">
        <f t="shared" si="646"/>
        <v xml:space="preserve"> </v>
      </c>
      <c r="GF105" s="140" t="str">
        <f t="shared" si="646"/>
        <v xml:space="preserve"> </v>
      </c>
      <c r="GG105" s="140" t="str">
        <f t="shared" si="646"/>
        <v xml:space="preserve"> </v>
      </c>
      <c r="GH105" s="140" t="str">
        <f t="shared" si="646"/>
        <v xml:space="preserve"> </v>
      </c>
      <c r="GI105" s="142" t="str">
        <f t="shared" si="646"/>
        <v xml:space="preserve"> </v>
      </c>
      <c r="GJ105" s="140" t="str">
        <f t="shared" si="646"/>
        <v xml:space="preserve"> </v>
      </c>
      <c r="GK105" s="140" t="str">
        <f t="shared" si="646"/>
        <v xml:space="preserve"> </v>
      </c>
      <c r="GL105" s="140" t="str">
        <f t="shared" si="646"/>
        <v xml:space="preserve"> </v>
      </c>
      <c r="GM105" s="140" t="str">
        <f t="shared" si="646"/>
        <v xml:space="preserve"> </v>
      </c>
      <c r="GN105" s="142" t="str">
        <f t="shared" si="646"/>
        <v xml:space="preserve"> </v>
      </c>
      <c r="GO105" s="140" t="str">
        <f t="shared" si="646"/>
        <v xml:space="preserve"> </v>
      </c>
      <c r="GP105" s="140" t="str">
        <f t="shared" si="646"/>
        <v xml:space="preserve"> </v>
      </c>
      <c r="GQ105" s="140" t="str">
        <f t="shared" si="646"/>
        <v xml:space="preserve"> </v>
      </c>
      <c r="GR105" s="140" t="str">
        <f t="shared" si="646"/>
        <v xml:space="preserve"> </v>
      </c>
      <c r="GS105" s="142" t="str">
        <f t="shared" si="646"/>
        <v xml:space="preserve"> </v>
      </c>
      <c r="GT105" s="140" t="str">
        <f t="shared" si="646"/>
        <v xml:space="preserve"> </v>
      </c>
      <c r="GU105" s="140" t="str">
        <f t="shared" si="646"/>
        <v xml:space="preserve"> </v>
      </c>
      <c r="GV105" s="140" t="str">
        <f t="shared" si="646"/>
        <v xml:space="preserve"> </v>
      </c>
      <c r="GW105" s="140" t="str">
        <f t="shared" si="646"/>
        <v xml:space="preserve"> </v>
      </c>
      <c r="GX105" s="142" t="str">
        <f t="shared" si="646"/>
        <v xml:space="preserve"> </v>
      </c>
      <c r="GY105" s="140" t="str">
        <f t="shared" si="646"/>
        <v xml:space="preserve"> </v>
      </c>
      <c r="GZ105" s="140" t="str">
        <f t="shared" si="646"/>
        <v xml:space="preserve"> </v>
      </c>
      <c r="HA105" s="140" t="str">
        <f t="shared" si="646"/>
        <v xml:space="preserve"> </v>
      </c>
      <c r="HB105" s="140" t="str">
        <f t="shared" si="646"/>
        <v xml:space="preserve"> </v>
      </c>
      <c r="HC105" s="142" t="str">
        <f t="shared" si="646"/>
        <v xml:space="preserve"> </v>
      </c>
    </row>
    <row r="106" spans="1:211" s="35" customForma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63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</row>
    <row r="107" spans="1:211" s="35" customForma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63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</row>
    <row r="108" spans="1:211" s="35" customForma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63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</row>
    <row r="109" spans="1:211" s="35" customForma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63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</row>
    <row r="110" spans="1:211" s="35" customForma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63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</row>
    <row r="111" spans="1:211" s="35" customForma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63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</row>
    <row r="112" spans="1:211" s="35" customForma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63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</row>
    <row r="113" spans="1:41" s="35" customForma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63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</row>
    <row r="114" spans="1:41" s="35" customForma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63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</row>
    <row r="115" spans="1:41" s="35" customForma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63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</row>
    <row r="116" spans="1:41" s="35" customForma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63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</row>
    <row r="117" spans="1:41" s="35" customForma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63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</row>
    <row r="118" spans="1:41" s="35" customForma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63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</row>
    <row r="119" spans="1:41" s="35" customForma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63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</row>
    <row r="120" spans="1:41" s="35" customForma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63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</row>
    <row r="121" spans="1:41" s="35" customForma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63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</row>
    <row r="122" spans="1:41" s="35" customForma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63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</row>
    <row r="123" spans="1:41" s="35" customForma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63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</row>
    <row r="124" spans="1:41" s="35" customForma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63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</row>
    <row r="125" spans="1:41" s="35" customForma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63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</row>
  </sheetData>
  <mergeCells count="170">
    <mergeCell ref="GQ4:GR4"/>
    <mergeCell ref="GS4:GS5"/>
    <mergeCell ref="GT4:GT5"/>
    <mergeCell ref="GU4:GU5"/>
    <mergeCell ref="GV4:GW4"/>
    <mergeCell ref="GX4:GX5"/>
    <mergeCell ref="HA4:HB4"/>
    <mergeCell ref="HC4:HC5"/>
    <mergeCell ref="GJ4:GJ5"/>
    <mergeCell ref="GK4:GK5"/>
    <mergeCell ref="GL4:GM4"/>
    <mergeCell ref="GN4:GN5"/>
    <mergeCell ref="GO4:GO5"/>
    <mergeCell ref="GP4:GP5"/>
    <mergeCell ref="GY4:GY5"/>
    <mergeCell ref="GZ4:GZ5"/>
    <mergeCell ref="GB4:GC4"/>
    <mergeCell ref="GD4:GD5"/>
    <mergeCell ref="GG4:GH4"/>
    <mergeCell ref="GI4:GI5"/>
    <mergeCell ref="GE4:GE5"/>
    <mergeCell ref="GF4:GF5"/>
    <mergeCell ref="FR4:FS4"/>
    <mergeCell ref="FT4:FT5"/>
    <mergeCell ref="FU4:FU5"/>
    <mergeCell ref="FV4:FV5"/>
    <mergeCell ref="FZ4:FZ5"/>
    <mergeCell ref="GA4:GA5"/>
    <mergeCell ref="FW4:FX4"/>
    <mergeCell ref="FY4:FY5"/>
    <mergeCell ref="FH4:FI4"/>
    <mergeCell ref="FJ4:FJ5"/>
    <mergeCell ref="FK4:FK5"/>
    <mergeCell ref="FL4:FL5"/>
    <mergeCell ref="FM4:FN4"/>
    <mergeCell ref="FO4:FO5"/>
    <mergeCell ref="FP4:FP5"/>
    <mergeCell ref="FQ4:FQ5"/>
    <mergeCell ref="EQ4:EQ5"/>
    <mergeCell ref="ER4:ER5"/>
    <mergeCell ref="EV4:EV5"/>
    <mergeCell ref="EW4:EW5"/>
    <mergeCell ref="EX4:EY4"/>
    <mergeCell ref="EZ4:EZ5"/>
    <mergeCell ref="ES4:ET4"/>
    <mergeCell ref="EU4:EU5"/>
    <mergeCell ref="FC4:FD4"/>
    <mergeCell ref="FE4:FE5"/>
    <mergeCell ref="FF4:FF5"/>
    <mergeCell ref="FG4:FG5"/>
    <mergeCell ref="ED4:EE4"/>
    <mergeCell ref="EF4:EF5"/>
    <mergeCell ref="EG4:EG5"/>
    <mergeCell ref="EH4:EH5"/>
    <mergeCell ref="FA4:FA5"/>
    <mergeCell ref="FB4:FB5"/>
    <mergeCell ref="EL4:EL5"/>
    <mergeCell ref="EM4:EM5"/>
    <mergeCell ref="EN4:EO4"/>
    <mergeCell ref="EP4:EP5"/>
    <mergeCell ref="EI4:EJ4"/>
    <mergeCell ref="EK4:EK5"/>
    <mergeCell ref="DT4:DU4"/>
    <mergeCell ref="DV4:DV5"/>
    <mergeCell ref="DW4:DW5"/>
    <mergeCell ref="DX4:DX5"/>
    <mergeCell ref="DY4:DZ4"/>
    <mergeCell ref="EA4:EA5"/>
    <mergeCell ref="EB4:EB5"/>
    <mergeCell ref="EC4:EC5"/>
    <mergeCell ref="DC4:DC5"/>
    <mergeCell ref="DD4:DD5"/>
    <mergeCell ref="DH4:DH5"/>
    <mergeCell ref="DI4:DI5"/>
    <mergeCell ref="DJ4:DK4"/>
    <mergeCell ref="DL4:DL5"/>
    <mergeCell ref="DE4:DF4"/>
    <mergeCell ref="DG4:DG5"/>
    <mergeCell ref="DO4:DP4"/>
    <mergeCell ref="DQ4:DQ5"/>
    <mergeCell ref="DR4:DR5"/>
    <mergeCell ref="DS4:DS5"/>
    <mergeCell ref="CN4:CN5"/>
    <mergeCell ref="CO4:CO5"/>
    <mergeCell ref="CA4:CB4"/>
    <mergeCell ref="CC4:CC5"/>
    <mergeCell ref="CD4:CD5"/>
    <mergeCell ref="CE4:CE5"/>
    <mergeCell ref="BY4:BY5"/>
    <mergeCell ref="BZ4:BZ5"/>
    <mergeCell ref="CH4:CH5"/>
    <mergeCell ref="CI4:CI5"/>
    <mergeCell ref="CJ4:CJ5"/>
    <mergeCell ref="CK4:CL4"/>
    <mergeCell ref="CM4:CM5"/>
    <mergeCell ref="CF4:CG4"/>
    <mergeCell ref="CP4:CQ4"/>
    <mergeCell ref="CR4:CR5"/>
    <mergeCell ref="CS4:CS5"/>
    <mergeCell ref="CT4:CT5"/>
    <mergeCell ref="DM4:DM5"/>
    <mergeCell ref="DN4:DN5"/>
    <mergeCell ref="CX4:CX5"/>
    <mergeCell ref="CY4:CY5"/>
    <mergeCell ref="CZ4:DA4"/>
    <mergeCell ref="DB4:DB5"/>
    <mergeCell ref="CU4:CV4"/>
    <mergeCell ref="CW4:CW5"/>
    <mergeCell ref="BT4:BT5"/>
    <mergeCell ref="BU4:BU5"/>
    <mergeCell ref="AZ4:AZ5"/>
    <mergeCell ref="BA4:BA5"/>
    <mergeCell ref="BB4:BC4"/>
    <mergeCell ref="BD4:BD5"/>
    <mergeCell ref="BE4:BE5"/>
    <mergeCell ref="BF4:BF5"/>
    <mergeCell ref="BG4:BH4"/>
    <mergeCell ref="BI4:BI5"/>
    <mergeCell ref="BJ4:BJ5"/>
    <mergeCell ref="BK4:BK5"/>
    <mergeCell ref="BL4:BM4"/>
    <mergeCell ref="BN4:BN5"/>
    <mergeCell ref="BQ4:BR4"/>
    <mergeCell ref="BS4:BS5"/>
    <mergeCell ref="BO4:BO5"/>
    <mergeCell ref="BP4:BP5"/>
    <mergeCell ref="BV4:BW4"/>
    <mergeCell ref="BX4:BX5"/>
    <mergeCell ref="AB4:AB5"/>
    <mergeCell ref="AC4:AD4"/>
    <mergeCell ref="AE4:AE5"/>
    <mergeCell ref="AF4:AF5"/>
    <mergeCell ref="AG4:AG5"/>
    <mergeCell ref="G2:P2"/>
    <mergeCell ref="X4:Y4"/>
    <mergeCell ref="Z4:Z5"/>
    <mergeCell ref="L4:L5"/>
    <mergeCell ref="M4:M5"/>
    <mergeCell ref="N4:O4"/>
    <mergeCell ref="P4:P5"/>
    <mergeCell ref="Q4:Q5"/>
    <mergeCell ref="R4:R5"/>
    <mergeCell ref="S4:T4"/>
    <mergeCell ref="U4:U5"/>
    <mergeCell ref="V4:V5"/>
    <mergeCell ref="W4:W5"/>
    <mergeCell ref="AA4:AA5"/>
    <mergeCell ref="AW4:AX4"/>
    <mergeCell ref="AY4:AY5"/>
    <mergeCell ref="AP4:AP5"/>
    <mergeCell ref="A4:A5"/>
    <mergeCell ref="B4:B5"/>
    <mergeCell ref="C4:C5"/>
    <mergeCell ref="D4:E4"/>
    <mergeCell ref="F4:F5"/>
    <mergeCell ref="G4:G5"/>
    <mergeCell ref="H4:H5"/>
    <mergeCell ref="I4:J4"/>
    <mergeCell ref="K4:K5"/>
    <mergeCell ref="AQ4:AQ5"/>
    <mergeCell ref="AR4:AS4"/>
    <mergeCell ref="AT4:AT5"/>
    <mergeCell ref="AU4:AU5"/>
    <mergeCell ref="AV4:AV5"/>
    <mergeCell ref="AH4:AI4"/>
    <mergeCell ref="AJ4:AJ5"/>
    <mergeCell ref="AK4:AK5"/>
    <mergeCell ref="AL4:AL5"/>
    <mergeCell ref="AM4:AN4"/>
    <mergeCell ref="AO4:AO5"/>
  </mergeCells>
  <phoneticPr fontId="8" type="noConversion"/>
  <conditionalFormatting sqref="B17:IV17 B21:IV21 B25:IV25 B29:IV29 B33:IV33 B37:IV37 B41:IV41 B45:IV45 B49:IV49 B53:IV53 B57:IV57 B61:IV61 B65:IV65 B69:IV69 B73:IV73 B77:IV77 B81:IV81 B85:IV85 B89:IV89 B93:IV93 B97:IV97 B101:IV101 B105:IV105 B9:IV9 B13:IV13">
    <cfRule type="cellIs" dxfId="3" priority="1" stopIfTrue="1" operator="greaterThan">
      <formula>100</formula>
    </cfRule>
  </conditionalFormatting>
  <conditionalFormatting sqref="B16:HC16 B20:HC20 B24:HC24 B28:HC28 B32:HC32 B36:HC36 B40:HC40 B44:HC44 B52:HC52 B56:HC56 B60:HC60 B64:HC64 B68:HC68 B72:HC72 B76:HC76 B80:HC80 B84:HC84 B88:HC88 B92:HC92 B96:HC96 B100:HC100 B104:HC104 B8:HC8 B12:HC12">
    <cfRule type="cellIs" dxfId="2" priority="2" stopIfTrue="1" operator="lessThanOrEqual">
      <formula>0</formula>
    </cfRule>
  </conditionalFormatting>
  <pageMargins left="1.3779527559055118" right="0.39370078740157483" top="0" bottom="0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G151"/>
  <sheetViews>
    <sheetView workbookViewId="0"/>
  </sheetViews>
  <sheetFormatPr defaultRowHeight="12.75"/>
  <cols>
    <col min="1" max="1" width="27.42578125" customWidth="1"/>
    <col min="2" max="2" width="9.28515625" customWidth="1"/>
    <col min="3" max="3" width="9" customWidth="1"/>
    <col min="4" max="4" width="10.28515625" customWidth="1"/>
  </cols>
  <sheetData>
    <row r="1" spans="1:7" s="6" customFormat="1" ht="24.75" customHeight="1">
      <c r="A1" s="7"/>
      <c r="B1" s="15" t="e">
        <f>(#REF!)&amp;(#REF!)&amp;"  факт"</f>
        <v>#REF!</v>
      </c>
      <c r="C1" s="12" t="e">
        <f>(#REF!)&amp;" план"</f>
        <v>#REF!</v>
      </c>
      <c r="D1" s="12" t="e">
        <f>(#REF!)&amp;(#REF!)&amp;" факт"</f>
        <v>#REF!</v>
      </c>
    </row>
    <row r="2" spans="1:7">
      <c r="A2" s="8" t="s">
        <v>19</v>
      </c>
      <c r="B2" s="16" t="e">
        <f>SUM(B3:B8)</f>
        <v>#REF!</v>
      </c>
      <c r="C2" s="16" t="e">
        <f>SUM(C3:C8)</f>
        <v>#REF!</v>
      </c>
      <c r="D2" s="16" t="e">
        <f>SUM(D3:D8)</f>
        <v>#REF!</v>
      </c>
      <c r="F2" s="14"/>
    </row>
    <row r="3" spans="1:7">
      <c r="A3" s="2" t="s">
        <v>17</v>
      </c>
      <c r="B3" s="20" t="e">
        <f>#REF!</f>
        <v>#REF!</v>
      </c>
      <c r="C3" s="20" t="e">
        <f>#REF!</f>
        <v>#REF!</v>
      </c>
      <c r="D3" s="20" t="e">
        <f>#REF!</f>
        <v>#REF!</v>
      </c>
    </row>
    <row r="4" spans="1:7">
      <c r="A4" s="3" t="s">
        <v>13</v>
      </c>
      <c r="B4" s="21" t="e">
        <f>#REF!</f>
        <v>#REF!</v>
      </c>
      <c r="C4" s="21" t="e">
        <f>#REF!</f>
        <v>#REF!</v>
      </c>
      <c r="D4" s="21" t="e">
        <f>#REF!</f>
        <v>#REF!</v>
      </c>
    </row>
    <row r="5" spans="1:7">
      <c r="A5" s="3" t="s">
        <v>15</v>
      </c>
      <c r="B5" s="21" t="e">
        <f>#REF!</f>
        <v>#REF!</v>
      </c>
      <c r="C5" s="21" t="e">
        <f>#REF!</f>
        <v>#REF!</v>
      </c>
      <c r="D5" s="21" t="e">
        <f>#REF!</f>
        <v>#REF!</v>
      </c>
      <c r="G5" s="9"/>
    </row>
    <row r="6" spans="1:7">
      <c r="A6" s="3" t="s">
        <v>11</v>
      </c>
      <c r="B6" s="21" t="e">
        <f>#REF!</f>
        <v>#REF!</v>
      </c>
      <c r="C6" s="21" t="e">
        <f>#REF!</f>
        <v>#REF!</v>
      </c>
      <c r="D6" s="21" t="e">
        <f>#REF!</f>
        <v>#REF!</v>
      </c>
    </row>
    <row r="7" spans="1:7">
      <c r="A7" s="3" t="s">
        <v>12</v>
      </c>
      <c r="B7" s="21" t="e">
        <f>#REF!</f>
        <v>#REF!</v>
      </c>
      <c r="C7" s="21" t="e">
        <f>#REF!</f>
        <v>#REF!</v>
      </c>
      <c r="D7" s="21" t="e">
        <f>#REF!</f>
        <v>#REF!</v>
      </c>
    </row>
    <row r="8" spans="1:7">
      <c r="A8" s="4" t="s">
        <v>14</v>
      </c>
      <c r="B8" s="22" t="e">
        <f>#REF!</f>
        <v>#REF!</v>
      </c>
      <c r="C8" s="22" t="e">
        <f>#REF!</f>
        <v>#REF!</v>
      </c>
      <c r="D8" s="22" t="e">
        <f>#REF!</f>
        <v>#REF!</v>
      </c>
    </row>
    <row r="9" spans="1:7">
      <c r="A9" s="8" t="s">
        <v>77</v>
      </c>
      <c r="B9" s="16" t="e">
        <f>SUM(B10:B15)</f>
        <v>#REF!</v>
      </c>
      <c r="C9" s="16" t="e">
        <f>SUM(C10:C15)</f>
        <v>#REF!</v>
      </c>
      <c r="D9" s="16" t="e">
        <f>SUM(D10:D15)</f>
        <v>#REF!</v>
      </c>
    </row>
    <row r="10" spans="1:7">
      <c r="A10" s="2" t="s">
        <v>12</v>
      </c>
      <c r="B10" s="20" t="e">
        <f>#REF!</f>
        <v>#REF!</v>
      </c>
      <c r="C10" s="20" t="e">
        <f>#REF!</f>
        <v>#REF!</v>
      </c>
      <c r="D10" s="20" t="e">
        <f>#REF!</f>
        <v>#REF!</v>
      </c>
    </row>
    <row r="11" spans="1:7">
      <c r="A11" s="3" t="s">
        <v>15</v>
      </c>
      <c r="B11" s="21" t="e">
        <f>#REF!</f>
        <v>#REF!</v>
      </c>
      <c r="C11" s="21" t="e">
        <f>#REF!</f>
        <v>#REF!</v>
      </c>
      <c r="D11" s="21" t="e">
        <f>#REF!</f>
        <v>#REF!</v>
      </c>
    </row>
    <row r="12" spans="1:7">
      <c r="A12" s="3" t="s">
        <v>17</v>
      </c>
      <c r="B12" s="21" t="e">
        <f>#REF!</f>
        <v>#REF!</v>
      </c>
      <c r="C12" s="21" t="e">
        <f>#REF!</f>
        <v>#REF!</v>
      </c>
      <c r="D12" s="21" t="e">
        <f>#REF!</f>
        <v>#REF!</v>
      </c>
    </row>
    <row r="13" spans="1:7">
      <c r="A13" s="3" t="s">
        <v>11</v>
      </c>
      <c r="B13" s="21" t="e">
        <f>#REF!</f>
        <v>#REF!</v>
      </c>
      <c r="C13" s="21" t="e">
        <f>#REF!</f>
        <v>#REF!</v>
      </c>
      <c r="D13" s="21" t="e">
        <f>#REF!</f>
        <v>#REF!</v>
      </c>
    </row>
    <row r="14" spans="1:7">
      <c r="A14" s="3" t="s">
        <v>13</v>
      </c>
      <c r="B14" s="21" t="e">
        <f>#REF!</f>
        <v>#REF!</v>
      </c>
      <c r="C14" s="21" t="e">
        <f>#REF!</f>
        <v>#REF!</v>
      </c>
      <c r="D14" s="21" t="e">
        <f>#REF!</f>
        <v>#REF!</v>
      </c>
    </row>
    <row r="15" spans="1:7">
      <c r="A15" s="4" t="s">
        <v>14</v>
      </c>
      <c r="B15" s="22" t="e">
        <f>#REF!</f>
        <v>#REF!</v>
      </c>
      <c r="C15" s="22" t="e">
        <f>#REF!</f>
        <v>#REF!</v>
      </c>
      <c r="D15" s="22" t="e">
        <f>#REF!</f>
        <v>#REF!</v>
      </c>
    </row>
    <row r="16" spans="1:7">
      <c r="A16" s="8" t="s">
        <v>78</v>
      </c>
      <c r="B16" s="16" t="e">
        <f>SUM(B17:B22)</f>
        <v>#REF!</v>
      </c>
      <c r="C16" s="16" t="e">
        <f>SUM(C17:C22)</f>
        <v>#REF!</v>
      </c>
      <c r="D16" s="16" t="e">
        <f>SUM(D17:D22)</f>
        <v>#REF!</v>
      </c>
    </row>
    <row r="17" spans="1:4">
      <c r="A17" s="2" t="s">
        <v>17</v>
      </c>
      <c r="B17" s="20" t="e">
        <f>#REF!</f>
        <v>#REF!</v>
      </c>
      <c r="C17" s="20" t="e">
        <f>#REF!</f>
        <v>#REF!</v>
      </c>
      <c r="D17" s="20" t="e">
        <f>#REF!</f>
        <v>#REF!</v>
      </c>
    </row>
    <row r="18" spans="1:4">
      <c r="A18" s="3" t="s">
        <v>15</v>
      </c>
      <c r="B18" s="21" t="e">
        <f>#REF!</f>
        <v>#REF!</v>
      </c>
      <c r="C18" s="21" t="e">
        <f>#REF!</f>
        <v>#REF!</v>
      </c>
      <c r="D18" s="21" t="e">
        <f>#REF!</f>
        <v>#REF!</v>
      </c>
    </row>
    <row r="19" spans="1:4">
      <c r="A19" s="3" t="s">
        <v>14</v>
      </c>
      <c r="B19" s="21" t="e">
        <f>#REF!</f>
        <v>#REF!</v>
      </c>
      <c r="C19" s="21" t="e">
        <f>#REF!</f>
        <v>#REF!</v>
      </c>
      <c r="D19" s="21" t="e">
        <f>#REF!</f>
        <v>#REF!</v>
      </c>
    </row>
    <row r="20" spans="1:4">
      <c r="A20" s="3" t="s">
        <v>13</v>
      </c>
      <c r="B20" s="21" t="e">
        <f>#REF!</f>
        <v>#REF!</v>
      </c>
      <c r="C20" s="21" t="e">
        <f>#REF!</f>
        <v>#REF!</v>
      </c>
      <c r="D20" s="21" t="e">
        <f>#REF!</f>
        <v>#REF!</v>
      </c>
    </row>
    <row r="21" spans="1:4">
      <c r="A21" s="3" t="s">
        <v>11</v>
      </c>
      <c r="B21" s="21" t="e">
        <f>#REF!</f>
        <v>#REF!</v>
      </c>
      <c r="C21" s="21" t="e">
        <f>#REF!</f>
        <v>#REF!</v>
      </c>
      <c r="D21" s="21" t="e">
        <f>#REF!</f>
        <v>#REF!</v>
      </c>
    </row>
    <row r="22" spans="1:4">
      <c r="A22" s="4" t="s">
        <v>12</v>
      </c>
      <c r="B22" s="22" t="e">
        <f>#REF!</f>
        <v>#REF!</v>
      </c>
      <c r="C22" s="22" t="e">
        <f>#REF!</f>
        <v>#REF!</v>
      </c>
      <c r="D22" s="22" t="e">
        <f>#REF!</f>
        <v>#REF!</v>
      </c>
    </row>
    <row r="23" spans="1:4">
      <c r="A23" s="8" t="s">
        <v>21</v>
      </c>
      <c r="B23" s="16" t="e">
        <f>SUM(B24:B29)</f>
        <v>#REF!</v>
      </c>
      <c r="C23" s="16" t="e">
        <f>SUM(C24:C29)</f>
        <v>#REF!</v>
      </c>
      <c r="D23" s="16" t="e">
        <f>SUM(D24:D29)</f>
        <v>#REF!</v>
      </c>
    </row>
    <row r="24" spans="1:4">
      <c r="A24" s="2" t="s">
        <v>12</v>
      </c>
      <c r="B24" s="20" t="e">
        <f>#REF!</f>
        <v>#REF!</v>
      </c>
      <c r="C24" s="20" t="e">
        <f>#REF!</f>
        <v>#REF!</v>
      </c>
      <c r="D24" s="20" t="e">
        <f>#REF!</f>
        <v>#REF!</v>
      </c>
    </row>
    <row r="25" spans="1:4">
      <c r="A25" s="3" t="s">
        <v>14</v>
      </c>
      <c r="B25" s="21" t="e">
        <f>#REF!</f>
        <v>#REF!</v>
      </c>
      <c r="C25" s="21" t="e">
        <f>#REF!</f>
        <v>#REF!</v>
      </c>
      <c r="D25" s="21" t="e">
        <f>#REF!</f>
        <v>#REF!</v>
      </c>
    </row>
    <row r="26" spans="1:4">
      <c r="A26" s="3" t="s">
        <v>17</v>
      </c>
      <c r="B26" s="21" t="e">
        <f>#REF!</f>
        <v>#REF!</v>
      </c>
      <c r="C26" s="21" t="e">
        <f>#REF!</f>
        <v>#REF!</v>
      </c>
      <c r="D26" s="21" t="e">
        <f>#REF!</f>
        <v>#REF!</v>
      </c>
    </row>
    <row r="27" spans="1:4">
      <c r="A27" s="3" t="s">
        <v>15</v>
      </c>
      <c r="B27" s="21" t="e">
        <f>#REF!</f>
        <v>#REF!</v>
      </c>
      <c r="C27" s="21" t="e">
        <f>#REF!</f>
        <v>#REF!</v>
      </c>
      <c r="D27" s="21" t="e">
        <f>#REF!</f>
        <v>#REF!</v>
      </c>
    </row>
    <row r="28" spans="1:4">
      <c r="A28" s="3" t="s">
        <v>11</v>
      </c>
      <c r="B28" s="21" t="e">
        <f>#REF!</f>
        <v>#REF!</v>
      </c>
      <c r="C28" s="21" t="e">
        <f>#REF!</f>
        <v>#REF!</v>
      </c>
      <c r="D28" s="21" t="e">
        <f>#REF!</f>
        <v>#REF!</v>
      </c>
    </row>
    <row r="29" spans="1:4">
      <c r="A29" s="4" t="s">
        <v>13</v>
      </c>
      <c r="B29" s="22" t="e">
        <f>#REF!</f>
        <v>#REF!</v>
      </c>
      <c r="C29" s="22" t="e">
        <f>#REF!</f>
        <v>#REF!</v>
      </c>
      <c r="D29" s="22" t="e">
        <f>#REF!</f>
        <v>#REF!</v>
      </c>
    </row>
    <row r="30" spans="1:4">
      <c r="A30" s="13" t="s">
        <v>86</v>
      </c>
      <c r="B30" s="23" t="e">
        <f>SUM(B31:B36)</f>
        <v>#REF!</v>
      </c>
      <c r="C30" s="23" t="e">
        <f>SUM(C31:C36)</f>
        <v>#REF!</v>
      </c>
      <c r="D30" s="23" t="e">
        <f>SUM(D31:D36)</f>
        <v>#REF!</v>
      </c>
    </row>
    <row r="31" spans="1:4">
      <c r="A31" s="2" t="s">
        <v>17</v>
      </c>
      <c r="B31" s="20" t="e">
        <f>#REF!</f>
        <v>#REF!</v>
      </c>
      <c r="C31" s="20" t="e">
        <f>#REF!</f>
        <v>#REF!</v>
      </c>
      <c r="D31" s="20" t="e">
        <f>#REF!</f>
        <v>#REF!</v>
      </c>
    </row>
    <row r="32" spans="1:4">
      <c r="A32" s="3" t="s">
        <v>13</v>
      </c>
      <c r="B32" s="21" t="e">
        <f>#REF!</f>
        <v>#REF!</v>
      </c>
      <c r="C32" s="21" t="e">
        <f>#REF!</f>
        <v>#REF!</v>
      </c>
      <c r="D32" s="21" t="e">
        <f>#REF!</f>
        <v>#REF!</v>
      </c>
    </row>
    <row r="33" spans="1:4">
      <c r="A33" s="3" t="s">
        <v>12</v>
      </c>
      <c r="B33" s="21" t="e">
        <f>#REF!</f>
        <v>#REF!</v>
      </c>
      <c r="C33" s="21" t="e">
        <f>#REF!</f>
        <v>#REF!</v>
      </c>
      <c r="D33" s="21" t="e">
        <f>#REF!</f>
        <v>#REF!</v>
      </c>
    </row>
    <row r="34" spans="1:4">
      <c r="A34" s="3" t="s">
        <v>11</v>
      </c>
      <c r="B34" s="21" t="e">
        <f>#REF!</f>
        <v>#REF!</v>
      </c>
      <c r="C34" s="21" t="e">
        <f>#REF!</f>
        <v>#REF!</v>
      </c>
      <c r="D34" s="21" t="e">
        <f>#REF!</f>
        <v>#REF!</v>
      </c>
    </row>
    <row r="35" spans="1:4">
      <c r="A35" s="3" t="s">
        <v>14</v>
      </c>
      <c r="B35" s="21" t="e">
        <f>#REF!</f>
        <v>#REF!</v>
      </c>
      <c r="C35" s="21" t="e">
        <f>#REF!</f>
        <v>#REF!</v>
      </c>
      <c r="D35" s="21" t="e">
        <f>#REF!</f>
        <v>#REF!</v>
      </c>
    </row>
    <row r="36" spans="1:4" ht="12" customHeight="1">
      <c r="A36" s="4" t="s">
        <v>15</v>
      </c>
      <c r="B36" s="22" t="e">
        <f>#REF!</f>
        <v>#REF!</v>
      </c>
      <c r="C36" s="22" t="e">
        <f>#REF!</f>
        <v>#REF!</v>
      </c>
      <c r="D36" s="22" t="e">
        <f>#REF!</f>
        <v>#REF!</v>
      </c>
    </row>
    <row r="37" spans="1:4" ht="10.5" customHeight="1">
      <c r="A37" s="8" t="s">
        <v>87</v>
      </c>
      <c r="B37" s="16" t="e">
        <f>SUM(B38:B43)</f>
        <v>#REF!</v>
      </c>
      <c r="C37" s="16" t="e">
        <f>SUM(C38:C43)</f>
        <v>#REF!</v>
      </c>
      <c r="D37" s="16" t="e">
        <f>SUM(D38:D43)</f>
        <v>#REF!</v>
      </c>
    </row>
    <row r="38" spans="1:4">
      <c r="A38" s="2" t="s">
        <v>12</v>
      </c>
      <c r="B38" s="20" t="e">
        <f>#REF!</f>
        <v>#REF!</v>
      </c>
      <c r="C38" s="20" t="e">
        <f>#REF!</f>
        <v>#REF!</v>
      </c>
      <c r="D38" s="20" t="e">
        <f>#REF!</f>
        <v>#REF!</v>
      </c>
    </row>
    <row r="39" spans="1:4">
      <c r="A39" s="3" t="s">
        <v>15</v>
      </c>
      <c r="B39" s="21" t="e">
        <f>#REF!</f>
        <v>#REF!</v>
      </c>
      <c r="C39" s="21" t="e">
        <f>#REF!</f>
        <v>#REF!</v>
      </c>
      <c r="D39" s="21" t="e">
        <f>#REF!</f>
        <v>#REF!</v>
      </c>
    </row>
    <row r="40" spans="1:4">
      <c r="A40" s="3" t="s">
        <v>13</v>
      </c>
      <c r="B40" s="21" t="e">
        <f>#REF!</f>
        <v>#REF!</v>
      </c>
      <c r="C40" s="21" t="e">
        <f>#REF!</f>
        <v>#REF!</v>
      </c>
      <c r="D40" s="21" t="e">
        <f>#REF!</f>
        <v>#REF!</v>
      </c>
    </row>
    <row r="41" spans="1:4">
      <c r="A41" s="3" t="s">
        <v>17</v>
      </c>
      <c r="B41" s="21" t="e">
        <f>#REF!</f>
        <v>#REF!</v>
      </c>
      <c r="C41" s="21" t="e">
        <f>#REF!</f>
        <v>#REF!</v>
      </c>
      <c r="D41" s="21" t="e">
        <f>#REF!</f>
        <v>#REF!</v>
      </c>
    </row>
    <row r="42" spans="1:4">
      <c r="A42" s="3" t="s">
        <v>14</v>
      </c>
      <c r="B42" s="21" t="e">
        <f>#REF!</f>
        <v>#REF!</v>
      </c>
      <c r="C42" s="21" t="e">
        <f>#REF!</f>
        <v>#REF!</v>
      </c>
      <c r="D42" s="21" t="e">
        <f>#REF!</f>
        <v>#REF!</v>
      </c>
    </row>
    <row r="43" spans="1:4">
      <c r="A43" s="4" t="s">
        <v>11</v>
      </c>
      <c r="B43" s="22" t="e">
        <f>#REF!</f>
        <v>#REF!</v>
      </c>
      <c r="C43" s="22" t="e">
        <f>#REF!</f>
        <v>#REF!</v>
      </c>
      <c r="D43" s="22" t="e">
        <f>#REF!</f>
        <v>#REF!</v>
      </c>
    </row>
    <row r="44" spans="1:4">
      <c r="A44" s="18" t="s">
        <v>88</v>
      </c>
      <c r="B44" s="19" t="e">
        <f>SUM(B45:B50)</f>
        <v>#REF!</v>
      </c>
      <c r="C44" s="19" t="e">
        <f>SUM(C45:C50)</f>
        <v>#REF!</v>
      </c>
      <c r="D44" s="19" t="e">
        <f>SUM(D45:D50)</f>
        <v>#REF!</v>
      </c>
    </row>
    <row r="45" spans="1:4">
      <c r="A45" s="2" t="s">
        <v>17</v>
      </c>
      <c r="B45" s="20" t="e">
        <f>#REF!</f>
        <v>#REF!</v>
      </c>
      <c r="C45" s="20" t="e">
        <f>#REF!</f>
        <v>#REF!</v>
      </c>
      <c r="D45" s="20" t="e">
        <f>#REF!</f>
        <v>#REF!</v>
      </c>
    </row>
    <row r="46" spans="1:4">
      <c r="A46" s="3" t="s">
        <v>12</v>
      </c>
      <c r="B46" s="21" t="e">
        <f>#REF!</f>
        <v>#REF!</v>
      </c>
      <c r="C46" s="21" t="e">
        <f>#REF!</f>
        <v>#REF!</v>
      </c>
      <c r="D46" s="21" t="e">
        <f>#REF!</f>
        <v>#REF!</v>
      </c>
    </row>
    <row r="47" spans="1:4">
      <c r="A47" s="3" t="s">
        <v>13</v>
      </c>
      <c r="B47" s="21" t="e">
        <f>#REF!</f>
        <v>#REF!</v>
      </c>
      <c r="C47" s="21" t="e">
        <f>#REF!</f>
        <v>#REF!</v>
      </c>
      <c r="D47" s="21" t="e">
        <f>#REF!</f>
        <v>#REF!</v>
      </c>
    </row>
    <row r="48" spans="1:4">
      <c r="A48" s="3" t="s">
        <v>15</v>
      </c>
      <c r="B48" s="21" t="e">
        <f>#REF!</f>
        <v>#REF!</v>
      </c>
      <c r="C48" s="21" t="e">
        <f>#REF!</f>
        <v>#REF!</v>
      </c>
      <c r="D48" s="21" t="e">
        <f>#REF!</f>
        <v>#REF!</v>
      </c>
    </row>
    <row r="49" spans="1:4">
      <c r="A49" s="3" t="s">
        <v>14</v>
      </c>
      <c r="B49" s="21" t="e">
        <f>#REF!</f>
        <v>#REF!</v>
      </c>
      <c r="C49" s="21" t="e">
        <f>#REF!</f>
        <v>#REF!</v>
      </c>
      <c r="D49" s="21" t="e">
        <f>#REF!</f>
        <v>#REF!</v>
      </c>
    </row>
    <row r="50" spans="1:4">
      <c r="A50" s="4" t="s">
        <v>11</v>
      </c>
      <c r="B50" s="22" t="e">
        <f>#REF!</f>
        <v>#REF!</v>
      </c>
      <c r="C50" s="22" t="e">
        <f>#REF!</f>
        <v>#REF!</v>
      </c>
      <c r="D50" s="22" t="e">
        <f>#REF!</f>
        <v>#REF!</v>
      </c>
    </row>
    <row r="51" spans="1:4">
      <c r="B51" s="11"/>
      <c r="C51" s="11"/>
      <c r="D51" s="11"/>
    </row>
    <row r="52" spans="1:4">
      <c r="A52" s="1" t="s">
        <v>10</v>
      </c>
      <c r="B52" s="9" t="e">
        <f>B37+B23+B16+B9+B2+B30</f>
        <v>#REF!</v>
      </c>
      <c r="C52" s="9" t="e">
        <f>C37+C23+C16+C9+C2+C30</f>
        <v>#REF!</v>
      </c>
      <c r="D52" s="9" t="e">
        <f>D37+D23+D16+D9+D2+D30</f>
        <v>#REF!</v>
      </c>
    </row>
    <row r="53" spans="1:4">
      <c r="A53" s="10" t="s">
        <v>79</v>
      </c>
      <c r="B53" s="17" t="e">
        <f>#REF!</f>
        <v>#REF!</v>
      </c>
      <c r="C53" s="17" t="e">
        <f>#REF!</f>
        <v>#REF!</v>
      </c>
      <c r="D53" s="17" t="e">
        <f>#REF!</f>
        <v>#REF!</v>
      </c>
    </row>
    <row r="54" spans="1:4">
      <c r="B54" s="11"/>
      <c r="C54" s="11"/>
      <c r="D54" s="11"/>
    </row>
    <row r="55" spans="1:4">
      <c r="B55" s="11"/>
      <c r="C55" s="11"/>
      <c r="D55" s="11"/>
    </row>
    <row r="56" spans="1:4">
      <c r="B56" s="11"/>
      <c r="C56" s="11"/>
      <c r="D56" s="11"/>
    </row>
    <row r="57" spans="1:4">
      <c r="B57" s="11"/>
      <c r="C57" s="11"/>
      <c r="D57" s="11"/>
    </row>
    <row r="58" spans="1:4">
      <c r="B58" s="11"/>
      <c r="C58" s="11"/>
      <c r="D58" s="11"/>
    </row>
    <row r="59" spans="1:4">
      <c r="B59" s="11"/>
      <c r="C59" s="11"/>
      <c r="D59" s="11"/>
    </row>
    <row r="60" spans="1:4">
      <c r="B60" s="11"/>
      <c r="C60" s="11"/>
      <c r="D60" s="11"/>
    </row>
    <row r="61" spans="1:4">
      <c r="B61" s="11"/>
      <c r="C61" s="11"/>
      <c r="D61" s="11"/>
    </row>
    <row r="62" spans="1:4">
      <c r="B62" s="11"/>
      <c r="C62" s="11"/>
      <c r="D62" s="11"/>
    </row>
    <row r="65" spans="1:4" ht="27.75" customHeight="1">
      <c r="A65" s="7"/>
      <c r="B65" s="15" t="s">
        <v>98</v>
      </c>
      <c r="C65" s="15" t="s">
        <v>99</v>
      </c>
      <c r="D65" s="15" t="s">
        <v>100</v>
      </c>
    </row>
    <row r="66" spans="1:4">
      <c r="A66" s="18" t="s">
        <v>88</v>
      </c>
      <c r="B66" s="19" t="e">
        <f>SUM(B67:B72)</f>
        <v>#REF!</v>
      </c>
      <c r="C66" s="19" t="e">
        <f>SUM(C67:C72)</f>
        <v>#REF!</v>
      </c>
      <c r="D66" s="19" t="e">
        <f>SUM(D67:D72)</f>
        <v>#REF!</v>
      </c>
    </row>
    <row r="67" spans="1:4">
      <c r="A67" s="30" t="s">
        <v>19</v>
      </c>
      <c r="B67" s="31" t="e">
        <f>#REF!</f>
        <v>#REF!</v>
      </c>
      <c r="C67" s="31" t="e">
        <f>#REF!</f>
        <v>#REF!</v>
      </c>
      <c r="D67" s="31" t="e">
        <f>#REF!</f>
        <v>#REF!</v>
      </c>
    </row>
    <row r="68" spans="1:4">
      <c r="A68" s="32" t="s">
        <v>77</v>
      </c>
      <c r="B68" s="33" t="e">
        <f>#REF!</f>
        <v>#REF!</v>
      </c>
      <c r="C68" s="33" t="e">
        <f>#REF!</f>
        <v>#REF!</v>
      </c>
      <c r="D68" s="33" t="e">
        <f>#REF!</f>
        <v>#REF!</v>
      </c>
    </row>
    <row r="69" spans="1:4">
      <c r="A69" s="32" t="s">
        <v>78</v>
      </c>
      <c r="B69" s="33" t="e">
        <f>#REF!</f>
        <v>#REF!</v>
      </c>
      <c r="C69" s="33" t="e">
        <f>#REF!</f>
        <v>#REF!</v>
      </c>
      <c r="D69" s="33" t="e">
        <f>#REF!</f>
        <v>#REF!</v>
      </c>
    </row>
    <row r="70" spans="1:4">
      <c r="A70" s="32" t="s">
        <v>21</v>
      </c>
      <c r="B70" s="33" t="e">
        <f>#REF!</f>
        <v>#REF!</v>
      </c>
      <c r="C70" s="33" t="e">
        <f>#REF!</f>
        <v>#REF!</v>
      </c>
      <c r="D70" s="33" t="e">
        <f>#REF!</f>
        <v>#REF!</v>
      </c>
    </row>
    <row r="71" spans="1:4">
      <c r="A71" s="32" t="s">
        <v>86</v>
      </c>
      <c r="B71" s="33" t="e">
        <f>#REF!</f>
        <v>#REF!</v>
      </c>
      <c r="C71" s="33" t="e">
        <f>#REF!</f>
        <v>#REF!</v>
      </c>
      <c r="D71" s="33" t="e">
        <f>#REF!</f>
        <v>#REF!</v>
      </c>
    </row>
    <row r="72" spans="1:4">
      <c r="A72" s="13" t="s">
        <v>87</v>
      </c>
      <c r="B72" s="23" t="e">
        <f>#REF!</f>
        <v>#REF!</v>
      </c>
      <c r="C72" s="23" t="e">
        <f>#REF!</f>
        <v>#REF!</v>
      </c>
      <c r="D72" s="23" t="e">
        <f>#REF!</f>
        <v>#REF!</v>
      </c>
    </row>
    <row r="73" spans="1:4">
      <c r="A73" s="18" t="s">
        <v>89</v>
      </c>
      <c r="B73" s="19" t="e">
        <f>SUM(B74:B79)</f>
        <v>#REF!</v>
      </c>
      <c r="C73" s="19" t="e">
        <f>SUM(C74:C79)</f>
        <v>#REF!</v>
      </c>
      <c r="D73" s="19" t="e">
        <f>SUM(D74:D79)</f>
        <v>#REF!</v>
      </c>
    </row>
    <row r="74" spans="1:4">
      <c r="A74" s="26" t="s">
        <v>19</v>
      </c>
      <c r="B74" s="27" t="e">
        <f>#REF!</f>
        <v>#REF!</v>
      </c>
      <c r="C74" s="27" t="e">
        <f>#REF!</f>
        <v>#REF!</v>
      </c>
      <c r="D74" s="27" t="e">
        <f>#REF!</f>
        <v>#REF!</v>
      </c>
    </row>
    <row r="75" spans="1:4">
      <c r="A75" s="28" t="s">
        <v>77</v>
      </c>
      <c r="B75" s="29" t="e">
        <f>#REF!</f>
        <v>#REF!</v>
      </c>
      <c r="C75" s="29" t="e">
        <f>#REF!</f>
        <v>#REF!</v>
      </c>
      <c r="D75" s="29" t="e">
        <f>#REF!</f>
        <v>#REF!</v>
      </c>
    </row>
    <row r="76" spans="1:4">
      <c r="A76" s="28" t="s">
        <v>78</v>
      </c>
      <c r="B76" s="29" t="e">
        <f>#REF!</f>
        <v>#REF!</v>
      </c>
      <c r="C76" s="29" t="e">
        <f>#REF!</f>
        <v>#REF!</v>
      </c>
      <c r="D76" s="29" t="e">
        <f>#REF!</f>
        <v>#REF!</v>
      </c>
    </row>
    <row r="77" spans="1:4">
      <c r="A77" s="28" t="s">
        <v>21</v>
      </c>
      <c r="B77" s="29" t="e">
        <f>#REF!</f>
        <v>#REF!</v>
      </c>
      <c r="C77" s="29" t="e">
        <f>#REF!</f>
        <v>#REF!</v>
      </c>
      <c r="D77" s="29" t="e">
        <f>#REF!</f>
        <v>#REF!</v>
      </c>
    </row>
    <row r="78" spans="1:4">
      <c r="A78" s="28" t="s">
        <v>86</v>
      </c>
      <c r="B78" s="29" t="e">
        <f>#REF!</f>
        <v>#REF!</v>
      </c>
      <c r="C78" s="29" t="e">
        <f>#REF!</f>
        <v>#REF!</v>
      </c>
      <c r="D78" s="29" t="e">
        <f>#REF!</f>
        <v>#REF!</v>
      </c>
    </row>
    <row r="79" spans="1:4">
      <c r="A79" s="24" t="s">
        <v>87</v>
      </c>
      <c r="B79" s="25" t="e">
        <f>#REF!</f>
        <v>#REF!</v>
      </c>
      <c r="C79" s="25" t="e">
        <f>#REF!</f>
        <v>#REF!</v>
      </c>
      <c r="D79" s="25" t="e">
        <f>#REF!</f>
        <v>#REF!</v>
      </c>
    </row>
    <row r="80" spans="1:4">
      <c r="A80" s="18" t="s">
        <v>90</v>
      </c>
      <c r="B80" s="19" t="e">
        <f>SUM(B81:B86)</f>
        <v>#REF!</v>
      </c>
      <c r="C80" s="19" t="e">
        <f>SUM(C81:C86)</f>
        <v>#REF!</v>
      </c>
      <c r="D80" s="19" t="e">
        <f>SUM(D81:D86)</f>
        <v>#REF!</v>
      </c>
    </row>
    <row r="81" spans="1:4">
      <c r="A81" s="26" t="s">
        <v>19</v>
      </c>
      <c r="B81" s="27" t="e">
        <f>#REF!</f>
        <v>#REF!</v>
      </c>
      <c r="C81" s="27" t="e">
        <f>#REF!</f>
        <v>#REF!</v>
      </c>
      <c r="D81" s="27" t="e">
        <f>#REF!</f>
        <v>#REF!</v>
      </c>
    </row>
    <row r="82" spans="1:4">
      <c r="A82" s="28" t="s">
        <v>77</v>
      </c>
      <c r="B82" s="29" t="e">
        <f>#REF!</f>
        <v>#REF!</v>
      </c>
      <c r="C82" s="29" t="e">
        <f>#REF!</f>
        <v>#REF!</v>
      </c>
      <c r="D82" s="29" t="e">
        <f>#REF!</f>
        <v>#REF!</v>
      </c>
    </row>
    <row r="83" spans="1:4">
      <c r="A83" s="28" t="s">
        <v>78</v>
      </c>
      <c r="B83" s="29" t="e">
        <f>#REF!</f>
        <v>#REF!</v>
      </c>
      <c r="C83" s="29" t="e">
        <f>#REF!</f>
        <v>#REF!</v>
      </c>
      <c r="D83" s="29" t="e">
        <f>#REF!</f>
        <v>#REF!</v>
      </c>
    </row>
    <row r="84" spans="1:4">
      <c r="A84" s="28" t="s">
        <v>21</v>
      </c>
      <c r="B84" s="29" t="e">
        <f>#REF!</f>
        <v>#REF!</v>
      </c>
      <c r="C84" s="29" t="e">
        <f>#REF!</f>
        <v>#REF!</v>
      </c>
      <c r="D84" s="29" t="e">
        <f>#REF!</f>
        <v>#REF!</v>
      </c>
    </row>
    <row r="85" spans="1:4">
      <c r="A85" s="28" t="s">
        <v>86</v>
      </c>
      <c r="B85" s="29" t="e">
        <f>#REF!</f>
        <v>#REF!</v>
      </c>
      <c r="C85" s="29" t="e">
        <f>#REF!</f>
        <v>#REF!</v>
      </c>
      <c r="D85" s="29" t="e">
        <f>#REF!</f>
        <v>#REF!</v>
      </c>
    </row>
    <row r="86" spans="1:4">
      <c r="A86" s="24" t="s">
        <v>87</v>
      </c>
      <c r="B86" s="25" t="e">
        <f>#REF!</f>
        <v>#REF!</v>
      </c>
      <c r="C86" s="25" t="e">
        <f>#REF!</f>
        <v>#REF!</v>
      </c>
      <c r="D86" s="25" t="e">
        <f>#REF!</f>
        <v>#REF!</v>
      </c>
    </row>
    <row r="87" spans="1:4">
      <c r="A87" s="18" t="s">
        <v>91</v>
      </c>
      <c r="B87" s="19" t="e">
        <f>SUM(B88:B93)</f>
        <v>#REF!</v>
      </c>
      <c r="C87" s="19" t="e">
        <f>SUM(C88:C93)</f>
        <v>#REF!</v>
      </c>
      <c r="D87" s="19" t="e">
        <f>SUM(D88:D93)</f>
        <v>#REF!</v>
      </c>
    </row>
    <row r="88" spans="1:4">
      <c r="A88" s="26" t="s">
        <v>19</v>
      </c>
      <c r="B88" s="27" t="e">
        <f>#REF!</f>
        <v>#REF!</v>
      </c>
      <c r="C88" s="27" t="e">
        <f>#REF!</f>
        <v>#REF!</v>
      </c>
      <c r="D88" s="27" t="e">
        <f>#REF!</f>
        <v>#REF!</v>
      </c>
    </row>
    <row r="89" spans="1:4">
      <c r="A89" s="28" t="s">
        <v>77</v>
      </c>
      <c r="B89" s="29" t="e">
        <f>#REF!</f>
        <v>#REF!</v>
      </c>
      <c r="C89" s="29" t="e">
        <f>#REF!</f>
        <v>#REF!</v>
      </c>
      <c r="D89" s="29" t="e">
        <f>#REF!</f>
        <v>#REF!</v>
      </c>
    </row>
    <row r="90" spans="1:4">
      <c r="A90" s="28" t="s">
        <v>78</v>
      </c>
      <c r="B90" s="29" t="e">
        <f>#REF!</f>
        <v>#REF!</v>
      </c>
      <c r="C90" s="29" t="e">
        <f>#REF!</f>
        <v>#REF!</v>
      </c>
      <c r="D90" s="29" t="e">
        <f>#REF!</f>
        <v>#REF!</v>
      </c>
    </row>
    <row r="91" spans="1:4">
      <c r="A91" s="28" t="s">
        <v>21</v>
      </c>
      <c r="B91" s="29" t="e">
        <f>#REF!</f>
        <v>#REF!</v>
      </c>
      <c r="C91" s="29" t="e">
        <f>#REF!</f>
        <v>#REF!</v>
      </c>
      <c r="D91" s="29" t="e">
        <f>#REF!</f>
        <v>#REF!</v>
      </c>
    </row>
    <row r="92" spans="1:4">
      <c r="A92" s="28" t="s">
        <v>86</v>
      </c>
      <c r="B92" s="29" t="e">
        <f>#REF!</f>
        <v>#REF!</v>
      </c>
      <c r="C92" s="29" t="e">
        <f>#REF!</f>
        <v>#REF!</v>
      </c>
      <c r="D92" s="29" t="e">
        <f>#REF!</f>
        <v>#REF!</v>
      </c>
    </row>
    <row r="93" spans="1:4">
      <c r="A93" s="24" t="s">
        <v>87</v>
      </c>
      <c r="B93" s="25" t="e">
        <f>#REF!</f>
        <v>#REF!</v>
      </c>
      <c r="C93" s="25" t="e">
        <f>#REF!</f>
        <v>#REF!</v>
      </c>
      <c r="D93" s="25" t="e">
        <f>#REF!</f>
        <v>#REF!</v>
      </c>
    </row>
    <row r="94" spans="1:4">
      <c r="A94" s="18" t="s">
        <v>92</v>
      </c>
      <c r="B94" s="19" t="e">
        <f>SUM(B95:B100)</f>
        <v>#REF!</v>
      </c>
      <c r="C94" s="19" t="e">
        <f>SUM(C95:C100)</f>
        <v>#REF!</v>
      </c>
      <c r="D94" s="19" t="e">
        <f>SUM(D95:D100)</f>
        <v>#REF!</v>
      </c>
    </row>
    <row r="95" spans="1:4">
      <c r="A95" s="26" t="s">
        <v>19</v>
      </c>
      <c r="B95" s="27" t="e">
        <f>#REF!</f>
        <v>#REF!</v>
      </c>
      <c r="C95" s="27" t="e">
        <f>#REF!</f>
        <v>#REF!</v>
      </c>
      <c r="D95" s="27" t="e">
        <f>#REF!</f>
        <v>#REF!</v>
      </c>
    </row>
    <row r="96" spans="1:4">
      <c r="A96" s="28" t="s">
        <v>77</v>
      </c>
      <c r="B96" s="29" t="e">
        <f>#REF!</f>
        <v>#REF!</v>
      </c>
      <c r="C96" s="29" t="e">
        <f>#REF!</f>
        <v>#REF!</v>
      </c>
      <c r="D96" s="29" t="e">
        <f>#REF!</f>
        <v>#REF!</v>
      </c>
    </row>
    <row r="97" spans="1:4">
      <c r="A97" s="28" t="s">
        <v>78</v>
      </c>
      <c r="B97" s="29" t="e">
        <f>#REF!</f>
        <v>#REF!</v>
      </c>
      <c r="C97" s="29" t="e">
        <f>#REF!</f>
        <v>#REF!</v>
      </c>
      <c r="D97" s="29" t="e">
        <f>#REF!</f>
        <v>#REF!</v>
      </c>
    </row>
    <row r="98" spans="1:4">
      <c r="A98" s="28" t="s">
        <v>21</v>
      </c>
      <c r="B98" s="29" t="e">
        <f>#REF!</f>
        <v>#REF!</v>
      </c>
      <c r="C98" s="29" t="e">
        <f>#REF!</f>
        <v>#REF!</v>
      </c>
      <c r="D98" s="29" t="e">
        <f>#REF!</f>
        <v>#REF!</v>
      </c>
    </row>
    <row r="99" spans="1:4">
      <c r="A99" s="28" t="s">
        <v>86</v>
      </c>
      <c r="B99" s="29" t="e">
        <f>#REF!</f>
        <v>#REF!</v>
      </c>
      <c r="C99" s="29" t="e">
        <f>#REF!</f>
        <v>#REF!</v>
      </c>
      <c r="D99" s="29" t="e">
        <f>#REF!</f>
        <v>#REF!</v>
      </c>
    </row>
    <row r="100" spans="1:4">
      <c r="A100" s="24" t="s">
        <v>87</v>
      </c>
      <c r="B100" s="25" t="e">
        <f>#REF!</f>
        <v>#REF!</v>
      </c>
      <c r="C100" s="25" t="e">
        <f>#REF!</f>
        <v>#REF!</v>
      </c>
      <c r="D100" s="25" t="e">
        <f>#REF!</f>
        <v>#REF!</v>
      </c>
    </row>
    <row r="101" spans="1:4">
      <c r="A101" s="18" t="s">
        <v>94</v>
      </c>
      <c r="B101" s="19" t="e">
        <f>SUM(B102:B107)</f>
        <v>#REF!</v>
      </c>
      <c r="C101" s="19" t="e">
        <f>SUM(C102:C107)</f>
        <v>#REF!</v>
      </c>
      <c r="D101" s="19" t="e">
        <f>SUM(D102:D107)</f>
        <v>#REF!</v>
      </c>
    </row>
    <row r="102" spans="1:4">
      <c r="A102" s="26" t="s">
        <v>19</v>
      </c>
      <c r="B102" s="27" t="e">
        <f>#REF!</f>
        <v>#REF!</v>
      </c>
      <c r="C102" s="27" t="e">
        <f>#REF!</f>
        <v>#REF!</v>
      </c>
      <c r="D102" s="27" t="e">
        <f>#REF!</f>
        <v>#REF!</v>
      </c>
    </row>
    <row r="103" spans="1:4">
      <c r="A103" s="28" t="s">
        <v>77</v>
      </c>
      <c r="B103" s="29" t="e">
        <f>#REF!</f>
        <v>#REF!</v>
      </c>
      <c r="C103" s="29" t="e">
        <f>#REF!</f>
        <v>#REF!</v>
      </c>
      <c r="D103" s="29" t="e">
        <f>#REF!</f>
        <v>#REF!</v>
      </c>
    </row>
    <row r="104" spans="1:4">
      <c r="A104" s="28" t="s">
        <v>78</v>
      </c>
      <c r="B104" s="29" t="e">
        <f>#REF!</f>
        <v>#REF!</v>
      </c>
      <c r="C104" s="29" t="e">
        <f>#REF!</f>
        <v>#REF!</v>
      </c>
      <c r="D104" s="29" t="e">
        <f>#REF!</f>
        <v>#REF!</v>
      </c>
    </row>
    <row r="105" spans="1:4">
      <c r="A105" s="28" t="s">
        <v>21</v>
      </c>
      <c r="B105" s="29" t="e">
        <f>#REF!</f>
        <v>#REF!</v>
      </c>
      <c r="C105" s="29" t="e">
        <f>#REF!</f>
        <v>#REF!</v>
      </c>
      <c r="D105" s="29" t="e">
        <f>#REF!</f>
        <v>#REF!</v>
      </c>
    </row>
    <row r="106" spans="1:4">
      <c r="A106" s="28" t="s">
        <v>86</v>
      </c>
      <c r="B106" s="29" t="e">
        <f>#REF!</f>
        <v>#REF!</v>
      </c>
      <c r="C106" s="29" t="e">
        <f>#REF!</f>
        <v>#REF!</v>
      </c>
      <c r="D106" s="29" t="e">
        <f>#REF!</f>
        <v>#REF!</v>
      </c>
    </row>
    <row r="107" spans="1:4">
      <c r="A107" s="24" t="s">
        <v>87</v>
      </c>
      <c r="B107" s="25" t="e">
        <f>#REF!</f>
        <v>#REF!</v>
      </c>
      <c r="C107" s="25" t="e">
        <f>#REF!</f>
        <v>#REF!</v>
      </c>
      <c r="D107" s="25" t="e">
        <f>#REF!</f>
        <v>#REF!</v>
      </c>
    </row>
    <row r="108" spans="1:4">
      <c r="A108" s="18" t="s">
        <v>93</v>
      </c>
      <c r="B108" s="19" t="e">
        <f>SUM(B109:B114)</f>
        <v>#REF!</v>
      </c>
      <c r="C108" s="19" t="e">
        <f>SUM(C109:C114)</f>
        <v>#REF!</v>
      </c>
      <c r="D108" s="19" t="e">
        <f>SUM(D109:D114)</f>
        <v>#REF!</v>
      </c>
    </row>
    <row r="109" spans="1:4">
      <c r="A109" s="26" t="s">
        <v>19</v>
      </c>
      <c r="B109" s="27" t="e">
        <f>#REF!</f>
        <v>#REF!</v>
      </c>
      <c r="C109" s="27" t="e">
        <f>#REF!</f>
        <v>#REF!</v>
      </c>
      <c r="D109" s="27" t="e">
        <f>#REF!</f>
        <v>#REF!</v>
      </c>
    </row>
    <row r="110" spans="1:4">
      <c r="A110" s="28" t="s">
        <v>77</v>
      </c>
      <c r="B110" s="29" t="e">
        <f>#REF!</f>
        <v>#REF!</v>
      </c>
      <c r="C110" s="29" t="e">
        <f>#REF!</f>
        <v>#REF!</v>
      </c>
      <c r="D110" s="29" t="e">
        <f>#REF!</f>
        <v>#REF!</v>
      </c>
    </row>
    <row r="111" spans="1:4">
      <c r="A111" s="28" t="s">
        <v>78</v>
      </c>
      <c r="B111" s="29" t="e">
        <f>#REF!</f>
        <v>#REF!</v>
      </c>
      <c r="C111" s="29" t="e">
        <f>#REF!</f>
        <v>#REF!</v>
      </c>
      <c r="D111" s="29" t="e">
        <f>#REF!</f>
        <v>#REF!</v>
      </c>
    </row>
    <row r="112" spans="1:4">
      <c r="A112" s="28" t="s">
        <v>21</v>
      </c>
      <c r="B112" s="29" t="e">
        <f>#REF!</f>
        <v>#REF!</v>
      </c>
      <c r="C112" s="29" t="e">
        <f>#REF!</f>
        <v>#REF!</v>
      </c>
      <c r="D112" s="29" t="e">
        <f>#REF!</f>
        <v>#REF!</v>
      </c>
    </row>
    <row r="113" spans="1:4">
      <c r="A113" s="28" t="s">
        <v>86</v>
      </c>
      <c r="B113" s="29" t="e">
        <f>#REF!</f>
        <v>#REF!</v>
      </c>
      <c r="C113" s="29" t="e">
        <f>#REF!</f>
        <v>#REF!</v>
      </c>
      <c r="D113" s="29" t="e">
        <f>#REF!</f>
        <v>#REF!</v>
      </c>
    </row>
    <row r="114" spans="1:4">
      <c r="A114" s="24" t="s">
        <v>87</v>
      </c>
      <c r="B114" s="25" t="e">
        <f>#REF!</f>
        <v>#REF!</v>
      </c>
      <c r="C114" s="25" t="e">
        <f>#REF!</f>
        <v>#REF!</v>
      </c>
      <c r="D114" s="25" t="e">
        <f>#REF!</f>
        <v>#REF!</v>
      </c>
    </row>
    <row r="133" spans="2:4">
      <c r="B133" s="11"/>
      <c r="C133" s="11"/>
      <c r="D133" s="11"/>
    </row>
    <row r="134" spans="2:4">
      <c r="B134" s="11"/>
      <c r="C134" s="11"/>
      <c r="D134" s="11"/>
    </row>
    <row r="135" spans="2:4">
      <c r="B135" s="11"/>
      <c r="C135" s="11"/>
      <c r="D135" s="11"/>
    </row>
    <row r="136" spans="2:4">
      <c r="B136" s="11"/>
      <c r="C136" s="11"/>
      <c r="D136" s="11"/>
    </row>
    <row r="137" spans="2:4">
      <c r="B137" s="11"/>
      <c r="C137" s="11"/>
      <c r="D137" s="11"/>
    </row>
    <row r="138" spans="2:4">
      <c r="B138" s="11"/>
      <c r="C138" s="11"/>
      <c r="D138" s="11"/>
    </row>
    <row r="139" spans="2:4">
      <c r="B139" s="11"/>
      <c r="C139" s="11"/>
      <c r="D139" s="11"/>
    </row>
    <row r="140" spans="2:4">
      <c r="B140" s="11"/>
      <c r="C140" s="11"/>
      <c r="D140" s="11"/>
    </row>
    <row r="141" spans="2:4">
      <c r="B141" s="11"/>
      <c r="C141" s="11"/>
      <c r="D141" s="11"/>
    </row>
    <row r="142" spans="2:4">
      <c r="B142" s="11"/>
      <c r="C142" s="11"/>
      <c r="D142" s="11"/>
    </row>
    <row r="143" spans="2:4">
      <c r="B143" s="11"/>
      <c r="C143" s="11"/>
      <c r="D143" s="11"/>
    </row>
    <row r="144" spans="2:4">
      <c r="B144" s="11"/>
      <c r="C144" s="11"/>
      <c r="D144" s="11"/>
    </row>
    <row r="145" spans="2:4">
      <c r="B145" s="11"/>
      <c r="C145" s="11"/>
      <c r="D145" s="11"/>
    </row>
    <row r="146" spans="2:4">
      <c r="B146" s="11"/>
      <c r="C146" s="11"/>
      <c r="D146" s="11"/>
    </row>
    <row r="147" spans="2:4">
      <c r="B147" s="11"/>
      <c r="C147" s="11"/>
      <c r="D147" s="11"/>
    </row>
    <row r="148" spans="2:4">
      <c r="B148" s="11"/>
      <c r="C148" s="11"/>
      <c r="D148" s="11"/>
    </row>
    <row r="149" spans="2:4">
      <c r="B149" s="11"/>
      <c r="C149" s="11"/>
      <c r="D149" s="11"/>
    </row>
    <row r="150" spans="2:4">
      <c r="B150" s="11"/>
      <c r="C150" s="11"/>
      <c r="D150" s="11"/>
    </row>
    <row r="151" spans="2:4">
      <c r="B151" s="11"/>
      <c r="C151" s="11"/>
      <c r="D151" s="11"/>
    </row>
  </sheetData>
  <sheetProtection sheet="1" objects="1" scenarios="1"/>
  <phoneticPr fontId="8" type="noConversion"/>
  <pageMargins left="0.78740157480314965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66"/>
  <sheetViews>
    <sheetView workbookViewId="0">
      <selection activeCell="A61" sqref="A61:G61"/>
    </sheetView>
  </sheetViews>
  <sheetFormatPr defaultColWidth="9.140625" defaultRowHeight="12.75"/>
  <cols>
    <col min="1" max="1" width="4.85546875" style="341" customWidth="1"/>
    <col min="2" max="2" width="34.42578125" style="223" customWidth="1"/>
    <col min="3" max="3" width="22.28515625" style="223" hidden="1" customWidth="1"/>
    <col min="4" max="4" width="19.85546875" style="223" customWidth="1"/>
    <col min="5" max="5" width="10" style="341" customWidth="1"/>
    <col min="6" max="6" width="11.7109375" style="341" customWidth="1"/>
    <col min="7" max="16384" width="9.140625" style="223"/>
  </cols>
  <sheetData>
    <row r="1" spans="1:6" s="222" customFormat="1">
      <c r="A1" s="413" t="s">
        <v>27</v>
      </c>
      <c r="B1" s="413"/>
      <c r="C1" s="413"/>
      <c r="D1" s="413"/>
      <c r="E1" s="413"/>
      <c r="F1" s="413"/>
    </row>
    <row r="2" spans="1:6" s="222" customFormat="1">
      <c r="A2" s="413" t="s">
        <v>28</v>
      </c>
      <c r="B2" s="413"/>
      <c r="C2" s="413"/>
      <c r="D2" s="413"/>
      <c r="E2" s="413"/>
      <c r="F2" s="413"/>
    </row>
    <row r="3" spans="1:6" s="222" customFormat="1">
      <c r="A3" s="413" t="s">
        <v>76</v>
      </c>
      <c r="B3" s="413"/>
      <c r="C3" s="413"/>
      <c r="D3" s="413"/>
      <c r="E3" s="413"/>
      <c r="F3" s="413"/>
    </row>
    <row r="4" spans="1:6" s="222" customFormat="1">
      <c r="A4" s="415" t="e">
        <f>#REF!</f>
        <v>#REF!</v>
      </c>
      <c r="B4" s="415"/>
      <c r="C4" s="415"/>
      <c r="D4" s="415"/>
      <c r="E4" s="415"/>
      <c r="F4" s="415"/>
    </row>
    <row r="5" spans="1:6">
      <c r="A5" s="414" t="e">
        <f>#REF!</f>
        <v>#REF!</v>
      </c>
      <c r="B5" s="414"/>
      <c r="C5" s="414"/>
      <c r="D5" s="414"/>
      <c r="E5" s="414"/>
      <c r="F5" s="414"/>
    </row>
    <row r="6" spans="1:6" s="228" customFormat="1" ht="72">
      <c r="A6" s="224"/>
      <c r="B6" s="225" t="s">
        <v>29</v>
      </c>
      <c r="C6" s="226" t="s">
        <v>70</v>
      </c>
      <c r="D6" s="227" t="s">
        <v>30</v>
      </c>
      <c r="E6" s="227" t="s">
        <v>31</v>
      </c>
      <c r="F6" s="227" t="s">
        <v>32</v>
      </c>
    </row>
    <row r="7" spans="1:6" s="5" customFormat="1" ht="12.75" hidden="1" customHeight="1">
      <c r="A7" s="229"/>
      <c r="B7" s="230" t="s">
        <v>33</v>
      </c>
      <c r="C7" s="231"/>
      <c r="D7" s="232" t="e">
        <f>#REF!</f>
        <v>#REF!</v>
      </c>
      <c r="E7" s="233" t="s">
        <v>20</v>
      </c>
      <c r="F7" s="234" t="e">
        <f>F11+F14</f>
        <v>#REF!</v>
      </c>
    </row>
    <row r="8" spans="1:6" ht="12.75" hidden="1" customHeight="1">
      <c r="A8" s="235"/>
      <c r="B8" s="236" t="s">
        <v>34</v>
      </c>
      <c r="C8" s="237"/>
      <c r="D8" s="238" t="e">
        <f>#REF!</f>
        <v>#REF!</v>
      </c>
      <c r="E8" s="239" t="s">
        <v>20</v>
      </c>
      <c r="F8" s="240">
        <f>F12+F15</f>
        <v>364.6</v>
      </c>
    </row>
    <row r="9" spans="1:6" ht="12.75" hidden="1" customHeight="1">
      <c r="A9" s="235"/>
      <c r="B9" s="236"/>
      <c r="C9" s="237"/>
      <c r="D9" s="241" t="e">
        <f>"п"&amp;D7&amp;"/п"&amp;D8&amp;"*100"</f>
        <v>#REF!</v>
      </c>
      <c r="E9" s="242" t="s">
        <v>16</v>
      </c>
      <c r="F9" s="243" t="e">
        <f>IF(F8&lt;&gt;0,ROUND(F7*100/F8,1)," ")</f>
        <v>#REF!</v>
      </c>
    </row>
    <row r="10" spans="1:6" s="247" customFormat="1" ht="12.75" hidden="1" customHeight="1">
      <c r="A10" s="244" t="s">
        <v>6</v>
      </c>
      <c r="B10" s="245"/>
      <c r="C10" s="245"/>
      <c r="D10" s="245"/>
      <c r="E10" s="245"/>
      <c r="F10" s="246"/>
    </row>
    <row r="11" spans="1:6" s="254" customFormat="1" ht="12.75" hidden="1" customHeight="1">
      <c r="A11" s="248"/>
      <c r="B11" s="249" t="s">
        <v>68</v>
      </c>
      <c r="C11" s="250"/>
      <c r="D11" s="251" t="e">
        <f>D7</f>
        <v>#REF!</v>
      </c>
      <c r="E11" s="252" t="s">
        <v>20</v>
      </c>
      <c r="F11" s="253" t="e">
        <f>ROUND(#REF!/1000,1)</f>
        <v>#REF!</v>
      </c>
    </row>
    <row r="12" spans="1:6" s="254" customFormat="1" ht="12.75" hidden="1" customHeight="1">
      <c r="A12" s="248"/>
      <c r="B12" s="249"/>
      <c r="C12" s="250"/>
      <c r="D12" s="255" t="e">
        <f>D8</f>
        <v>#REF!</v>
      </c>
      <c r="E12" s="256" t="s">
        <v>20</v>
      </c>
      <c r="F12" s="257">
        <f>ROUND([1]V_zag!$D$61/1000,1)</f>
        <v>362.5</v>
      </c>
    </row>
    <row r="13" spans="1:6" s="261" customFormat="1" ht="12.75" hidden="1" customHeight="1">
      <c r="A13" s="248"/>
      <c r="B13" s="249"/>
      <c r="C13" s="250"/>
      <c r="D13" s="258" t="e">
        <f>D9</f>
        <v>#REF!</v>
      </c>
      <c r="E13" s="259" t="s">
        <v>16</v>
      </c>
      <c r="F13" s="260" t="e">
        <f>IF(F12&lt;&gt;0,ROUND(F11*100/F12,1)," ")</f>
        <v>#REF!</v>
      </c>
    </row>
    <row r="14" spans="1:6" s="261" customFormat="1" ht="12.75" hidden="1" customHeight="1">
      <c r="A14" s="262"/>
      <c r="B14" s="263" t="s">
        <v>69</v>
      </c>
      <c r="C14" s="264"/>
      <c r="D14" s="265" t="e">
        <f t="shared" ref="D14:D19" si="0">D11</f>
        <v>#REF!</v>
      </c>
      <c r="E14" s="266" t="s">
        <v>20</v>
      </c>
      <c r="F14" s="267" t="e">
        <f>ROUND(#REF!/1000,1)</f>
        <v>#REF!</v>
      </c>
    </row>
    <row r="15" spans="1:6" s="261" customFormat="1" ht="12.75" hidden="1" customHeight="1">
      <c r="A15" s="268"/>
      <c r="B15" s="269"/>
      <c r="C15" s="270"/>
      <c r="D15" s="265" t="e">
        <f t="shared" si="0"/>
        <v>#REF!</v>
      </c>
      <c r="E15" s="266" t="s">
        <v>20</v>
      </c>
      <c r="F15" s="267">
        <f>ROUND([1]V_zag!$D$62/1000,1)</f>
        <v>2.1</v>
      </c>
    </row>
    <row r="16" spans="1:6" s="261" customFormat="1" ht="12.75" hidden="1" customHeight="1">
      <c r="A16" s="271"/>
      <c r="B16" s="272"/>
      <c r="C16" s="273"/>
      <c r="D16" s="274" t="e">
        <f t="shared" si="0"/>
        <v>#REF!</v>
      </c>
      <c r="E16" s="275" t="s">
        <v>16</v>
      </c>
      <c r="F16" s="276" t="e">
        <f>IF(F15&lt;&gt;0,ROUND(F14*100/F15,1)," ")</f>
        <v>#REF!</v>
      </c>
    </row>
    <row r="17" spans="1:6">
      <c r="A17" s="277"/>
      <c r="B17" s="278" t="s">
        <v>35</v>
      </c>
      <c r="C17" s="279"/>
      <c r="D17" s="280" t="e">
        <f t="shared" si="0"/>
        <v>#REF!</v>
      </c>
      <c r="E17" s="281" t="s">
        <v>20</v>
      </c>
      <c r="F17" s="282" t="e">
        <f>ROUND(#REF!/1000,1)</f>
        <v>#REF!</v>
      </c>
    </row>
    <row r="18" spans="1:6">
      <c r="A18" s="235"/>
      <c r="B18" s="236" t="s">
        <v>36</v>
      </c>
      <c r="C18" s="237" t="s">
        <v>37</v>
      </c>
      <c r="D18" s="238" t="e">
        <f t="shared" si="0"/>
        <v>#REF!</v>
      </c>
      <c r="E18" s="239" t="s">
        <v>20</v>
      </c>
      <c r="F18" s="240" t="e">
        <f>ROUND(#REF!/1000,1)</f>
        <v>#REF!</v>
      </c>
    </row>
    <row r="19" spans="1:6">
      <c r="A19" s="283"/>
      <c r="B19" s="284"/>
      <c r="C19" s="285"/>
      <c r="D19" s="286" t="e">
        <f t="shared" si="0"/>
        <v>#REF!</v>
      </c>
      <c r="E19" s="287" t="s">
        <v>16</v>
      </c>
      <c r="F19" s="288" t="e">
        <f>IF(F18&lt;&gt;0,ROUND(F17*100/F18,1)," ")</f>
        <v>#REF!</v>
      </c>
    </row>
    <row r="20" spans="1:6">
      <c r="A20" s="289"/>
      <c r="B20" s="290" t="s">
        <v>38</v>
      </c>
      <c r="C20" s="291"/>
      <c r="D20" s="292" t="e">
        <f>D7</f>
        <v>#REF!</v>
      </c>
      <c r="E20" s="293" t="s">
        <v>20</v>
      </c>
      <c r="F20" s="294" t="e">
        <f>ROUND((#REF!-#REF!-#REF!-#REF!)/1000,1)</f>
        <v>#REF!</v>
      </c>
    </row>
    <row r="21" spans="1:6">
      <c r="A21" s="295"/>
      <c r="B21" s="296" t="s">
        <v>39</v>
      </c>
      <c r="C21" s="237" t="s">
        <v>40</v>
      </c>
      <c r="D21" s="297" t="e">
        <f>D8</f>
        <v>#REF!</v>
      </c>
      <c r="E21" s="298" t="s">
        <v>20</v>
      </c>
      <c r="F21" s="299">
        <f>ROUND(([1]V_zag!$D$8-[1]V_zag!$D$33-[1]V_zag!$D$35-[1]V_zag!$D$37)/1000,1)</f>
        <v>881.4</v>
      </c>
    </row>
    <row r="22" spans="1:6">
      <c r="A22" s="300"/>
      <c r="B22" s="301" t="s">
        <v>41</v>
      </c>
      <c r="C22" s="302"/>
      <c r="D22" s="303" t="e">
        <f>D19</f>
        <v>#REF!</v>
      </c>
      <c r="E22" s="304" t="s">
        <v>16</v>
      </c>
      <c r="F22" s="305" t="e">
        <f>IF(F21&lt;&gt;0,ROUND(F20*100/F21,1)," ")</f>
        <v>#REF!</v>
      </c>
    </row>
    <row r="23" spans="1:6">
      <c r="A23" s="306" t="s">
        <v>42</v>
      </c>
      <c r="B23" s="307"/>
      <c r="C23" s="307"/>
      <c r="D23" s="307"/>
      <c r="E23" s="307"/>
      <c r="F23" s="308"/>
    </row>
    <row r="24" spans="1:6">
      <c r="A24" s="289" t="s">
        <v>2</v>
      </c>
      <c r="B24" s="290" t="s">
        <v>43</v>
      </c>
      <c r="C24" s="309"/>
      <c r="D24" s="292" t="e">
        <f>D20</f>
        <v>#REF!</v>
      </c>
      <c r="E24" s="293" t="s">
        <v>20</v>
      </c>
      <c r="F24" s="294" t="e">
        <f>ROUND(#REF!/1000,1)</f>
        <v>#REF!</v>
      </c>
    </row>
    <row r="25" spans="1:6">
      <c r="A25" s="295"/>
      <c r="B25" s="310" t="s">
        <v>44</v>
      </c>
      <c r="C25" s="237" t="s">
        <v>45</v>
      </c>
      <c r="D25" s="297" t="e">
        <f>D21</f>
        <v>#REF!</v>
      </c>
      <c r="E25" s="298" t="s">
        <v>20</v>
      </c>
      <c r="F25" s="299" t="e">
        <f>ROUND(#REF!/1000,1)</f>
        <v>#REF!</v>
      </c>
    </row>
    <row r="26" spans="1:6">
      <c r="A26" s="300"/>
      <c r="B26" s="301"/>
      <c r="C26" s="302"/>
      <c r="D26" s="303" t="e">
        <f>D22</f>
        <v>#REF!</v>
      </c>
      <c r="E26" s="304" t="s">
        <v>16</v>
      </c>
      <c r="F26" s="305" t="e">
        <f>IF(F25&lt;&gt;0,ROUND(F24*100/F25,1)," ")</f>
        <v>#REF!</v>
      </c>
    </row>
    <row r="27" spans="1:6">
      <c r="A27" s="289" t="s">
        <v>3</v>
      </c>
      <c r="B27" s="290" t="s">
        <v>46</v>
      </c>
      <c r="C27" s="311" t="s">
        <v>47</v>
      </c>
      <c r="D27" s="292" t="e">
        <f t="shared" ref="D27:D36" si="1">D24</f>
        <v>#REF!</v>
      </c>
      <c r="E27" s="293" t="s">
        <v>20</v>
      </c>
      <c r="F27" s="294" t="e">
        <f>ROUND(#REF!/1000,1)</f>
        <v>#REF!</v>
      </c>
    </row>
    <row r="28" spans="1:6">
      <c r="A28" s="295"/>
      <c r="B28" s="296"/>
      <c r="C28" s="312"/>
      <c r="D28" s="297" t="e">
        <f t="shared" si="1"/>
        <v>#REF!</v>
      </c>
      <c r="E28" s="298" t="s">
        <v>20</v>
      </c>
      <c r="F28" s="299" t="e">
        <f>ROUND(#REF!/1000,1)</f>
        <v>#REF!</v>
      </c>
    </row>
    <row r="29" spans="1:6">
      <c r="A29" s="300"/>
      <c r="B29" s="301"/>
      <c r="C29" s="302"/>
      <c r="D29" s="303" t="e">
        <f t="shared" si="1"/>
        <v>#REF!</v>
      </c>
      <c r="E29" s="304" t="s">
        <v>16</v>
      </c>
      <c r="F29" s="305" t="e">
        <f>IF(F28&lt;&gt;0,ROUND(F27*100/F28,1)," ")</f>
        <v>#REF!</v>
      </c>
    </row>
    <row r="30" spans="1:6">
      <c r="A30" s="313" t="s">
        <v>4</v>
      </c>
      <c r="B30" s="314" t="s">
        <v>48</v>
      </c>
      <c r="C30" s="311" t="s">
        <v>49</v>
      </c>
      <c r="D30" s="292" t="e">
        <f t="shared" si="1"/>
        <v>#REF!</v>
      </c>
      <c r="E30" s="293" t="s">
        <v>20</v>
      </c>
      <c r="F30" s="315" t="e">
        <f>F17-F24-F27-F36-F52-F55-F58</f>
        <v>#REF!</v>
      </c>
    </row>
    <row r="31" spans="1:6">
      <c r="A31" s="316"/>
      <c r="B31" s="310" t="s">
        <v>178</v>
      </c>
      <c r="C31" s="317"/>
      <c r="D31" s="297" t="e">
        <f t="shared" si="1"/>
        <v>#REF!</v>
      </c>
      <c r="E31" s="298" t="s">
        <v>20</v>
      </c>
      <c r="F31" s="299" t="e">
        <f>F18-F25-F28-F37-F53-F56-F59</f>
        <v>#REF!</v>
      </c>
    </row>
    <row r="32" spans="1:6">
      <c r="A32" s="316"/>
      <c r="B32" s="296"/>
      <c r="C32" s="312"/>
      <c r="D32" s="318" t="e">
        <f t="shared" si="1"/>
        <v>#REF!</v>
      </c>
      <c r="E32" s="319" t="s">
        <v>16</v>
      </c>
      <c r="F32" s="320" t="e">
        <f>IF(F31&lt;&gt;0,ROUND(F30*100/F31,1)," ")</f>
        <v>#REF!</v>
      </c>
    </row>
    <row r="33" spans="1:6" s="254" customFormat="1">
      <c r="A33" s="321" t="s">
        <v>26</v>
      </c>
      <c r="B33" s="322" t="s">
        <v>71</v>
      </c>
      <c r="C33" s="323"/>
      <c r="D33" s="324" t="e">
        <f t="shared" si="1"/>
        <v>#REF!</v>
      </c>
      <c r="E33" s="325" t="s">
        <v>20</v>
      </c>
      <c r="F33" s="326" t="e">
        <f>ROUND(#REF!/1000,1)</f>
        <v>#REF!</v>
      </c>
    </row>
    <row r="34" spans="1:6" s="254" customFormat="1">
      <c r="A34" s="327"/>
      <c r="B34" s="328" t="s">
        <v>64</v>
      </c>
      <c r="C34" s="312" t="s">
        <v>72</v>
      </c>
      <c r="D34" s="324" t="e">
        <f t="shared" si="1"/>
        <v>#REF!</v>
      </c>
      <c r="E34" s="325" t="s">
        <v>20</v>
      </c>
      <c r="F34" s="329" t="e">
        <f>ROUND(#REF!/1000,1)</f>
        <v>#REF!</v>
      </c>
    </row>
    <row r="35" spans="1:6" s="261" customFormat="1">
      <c r="A35" s="327"/>
      <c r="B35" s="328"/>
      <c r="C35" s="312"/>
      <c r="D35" s="330" t="e">
        <f t="shared" si="1"/>
        <v>#REF!</v>
      </c>
      <c r="E35" s="331" t="s">
        <v>16</v>
      </c>
      <c r="F35" s="326" t="e">
        <f>IF(F34&lt;&gt;0,ROUND(F33*100/F34,1)," ")</f>
        <v>#REF!</v>
      </c>
    </row>
    <row r="36" spans="1:6">
      <c r="A36" s="289" t="s">
        <v>5</v>
      </c>
      <c r="B36" s="314" t="s">
        <v>50</v>
      </c>
      <c r="C36" s="311" t="s">
        <v>51</v>
      </c>
      <c r="D36" s="292" t="e">
        <f t="shared" si="1"/>
        <v>#REF!</v>
      </c>
      <c r="E36" s="293" t="s">
        <v>20</v>
      </c>
      <c r="F36" s="294" t="e">
        <f>F40+F43</f>
        <v>#REF!</v>
      </c>
    </row>
    <row r="37" spans="1:6">
      <c r="A37" s="295"/>
      <c r="B37" s="296" t="s">
        <v>52</v>
      </c>
      <c r="C37" s="312"/>
      <c r="D37" s="297" t="e">
        <f>D31</f>
        <v>#REF!</v>
      </c>
      <c r="E37" s="298" t="s">
        <v>20</v>
      </c>
      <c r="F37" s="299" t="e">
        <f>F41+F44</f>
        <v>#REF!</v>
      </c>
    </row>
    <row r="38" spans="1:6">
      <c r="A38" s="300"/>
      <c r="B38" s="301"/>
      <c r="C38" s="302"/>
      <c r="D38" s="303" t="e">
        <f>D35</f>
        <v>#REF!</v>
      </c>
      <c r="E38" s="304" t="s">
        <v>16</v>
      </c>
      <c r="F38" s="305" t="e">
        <f>IF(F37&lt;&gt;0,ROUND(F36*100/F37,1)," ")</f>
        <v>#REF!</v>
      </c>
    </row>
    <row r="39" spans="1:6">
      <c r="A39" s="332" t="s">
        <v>6</v>
      </c>
      <c r="B39" s="333"/>
      <c r="C39" s="333"/>
      <c r="D39" s="333"/>
      <c r="E39" s="333"/>
      <c r="F39" s="334"/>
    </row>
    <row r="40" spans="1:6">
      <c r="A40" s="313" t="s">
        <v>24</v>
      </c>
      <c r="B40" s="290" t="s">
        <v>53</v>
      </c>
      <c r="C40" s="309"/>
      <c r="D40" s="292" t="e">
        <f>D36</f>
        <v>#REF!</v>
      </c>
      <c r="E40" s="293" t="s">
        <v>20</v>
      </c>
      <c r="F40" s="294" t="e">
        <f>ROUND(#REF!/1000,1)</f>
        <v>#REF!</v>
      </c>
    </row>
    <row r="41" spans="1:6">
      <c r="A41" s="316"/>
      <c r="B41" s="310" t="s">
        <v>173</v>
      </c>
      <c r="C41" s="335"/>
      <c r="D41" s="297" t="e">
        <f>D37</f>
        <v>#REF!</v>
      </c>
      <c r="E41" s="298" t="s">
        <v>20</v>
      </c>
      <c r="F41" s="299" t="e">
        <f>ROUND(#REF!/1000,1)</f>
        <v>#REF!</v>
      </c>
    </row>
    <row r="42" spans="1:6">
      <c r="A42" s="336"/>
      <c r="B42" s="301"/>
      <c r="C42" s="337"/>
      <c r="D42" s="303" t="e">
        <f>D38</f>
        <v>#REF!</v>
      </c>
      <c r="E42" s="304" t="s">
        <v>16</v>
      </c>
      <c r="F42" s="305" t="e">
        <f>IF(F41&lt;&gt;0,ROUND(F40*100/F41,1)," ")</f>
        <v>#REF!</v>
      </c>
    </row>
    <row r="43" spans="1:6">
      <c r="A43" s="316" t="s">
        <v>25</v>
      </c>
      <c r="B43" s="290" t="s">
        <v>73</v>
      </c>
      <c r="C43" s="338"/>
      <c r="D43" s="292" t="e">
        <f t="shared" ref="D43:D56" si="2">D40</f>
        <v>#REF!</v>
      </c>
      <c r="E43" s="339"/>
      <c r="F43" s="294" t="e">
        <f>F46+F49</f>
        <v>#REF!</v>
      </c>
    </row>
    <row r="44" spans="1:6">
      <c r="A44" s="316"/>
      <c r="B44" s="310" t="s">
        <v>174</v>
      </c>
      <c r="C44" s="312"/>
      <c r="D44" s="297" t="e">
        <f t="shared" si="2"/>
        <v>#REF!</v>
      </c>
      <c r="E44" s="339"/>
      <c r="F44" s="299" t="e">
        <f>F47+F50</f>
        <v>#REF!</v>
      </c>
    </row>
    <row r="45" spans="1:6">
      <c r="A45" s="316"/>
      <c r="B45" s="296"/>
      <c r="C45" s="312"/>
      <c r="D45" s="340" t="e">
        <f t="shared" si="2"/>
        <v>#REF!</v>
      </c>
      <c r="E45" s="339"/>
      <c r="F45" s="305" t="e">
        <f>IF(F44&lt;&gt;0,ROUND(F43*100/F44,1)," ")</f>
        <v>#REF!</v>
      </c>
    </row>
    <row r="46" spans="1:6">
      <c r="A46" s="313" t="s">
        <v>74</v>
      </c>
      <c r="B46" s="290" t="s">
        <v>54</v>
      </c>
      <c r="C46" s="291"/>
      <c r="D46" s="292" t="e">
        <f t="shared" si="2"/>
        <v>#REF!</v>
      </c>
      <c r="E46" s="293" t="s">
        <v>20</v>
      </c>
      <c r="F46" s="294" t="e">
        <f>ROUND(#REF!/1000,1)</f>
        <v>#REF!</v>
      </c>
    </row>
    <row r="47" spans="1:6">
      <c r="A47" s="316"/>
      <c r="B47" s="296"/>
      <c r="C47" s="312"/>
      <c r="D47" s="297" t="e">
        <f t="shared" si="2"/>
        <v>#REF!</v>
      </c>
      <c r="E47" s="298" t="s">
        <v>20</v>
      </c>
      <c r="F47" s="299" t="e">
        <f>ROUND(#REF!/1000,1)</f>
        <v>#REF!</v>
      </c>
    </row>
    <row r="48" spans="1:6">
      <c r="A48" s="336"/>
      <c r="B48" s="301"/>
      <c r="C48" s="302"/>
      <c r="D48" s="303" t="e">
        <f t="shared" si="2"/>
        <v>#REF!</v>
      </c>
      <c r="E48" s="304" t="s">
        <v>16</v>
      </c>
      <c r="F48" s="305" t="e">
        <f>IF(F47&lt;&gt;0,ROUND(F46*100/F47,1)," ")</f>
        <v>#REF!</v>
      </c>
    </row>
    <row r="49" spans="1:6">
      <c r="A49" s="313" t="s">
        <v>75</v>
      </c>
      <c r="B49" s="290" t="s">
        <v>55</v>
      </c>
      <c r="C49" s="291"/>
      <c r="D49" s="292" t="e">
        <f t="shared" si="2"/>
        <v>#REF!</v>
      </c>
      <c r="E49" s="293" t="s">
        <v>20</v>
      </c>
      <c r="F49" s="294" t="e">
        <f>ROUND(#REF!/1000,1)</f>
        <v>#REF!</v>
      </c>
    </row>
    <row r="50" spans="1:6">
      <c r="A50" s="316"/>
      <c r="B50" s="296" t="s">
        <v>175</v>
      </c>
      <c r="C50" s="312"/>
      <c r="D50" s="297" t="e">
        <f t="shared" si="2"/>
        <v>#REF!</v>
      </c>
      <c r="E50" s="298" t="s">
        <v>20</v>
      </c>
      <c r="F50" s="299" t="e">
        <f>ROUND(#REF!/1000,1)</f>
        <v>#REF!</v>
      </c>
    </row>
    <row r="51" spans="1:6">
      <c r="A51" s="336"/>
      <c r="B51" s="301"/>
      <c r="C51" s="302"/>
      <c r="D51" s="303" t="e">
        <f t="shared" si="2"/>
        <v>#REF!</v>
      </c>
      <c r="E51" s="304" t="s">
        <v>16</v>
      </c>
      <c r="F51" s="305" t="e">
        <f>IF(F50&lt;&gt;0,ROUND(F49*100/F50,1)," ")</f>
        <v>#REF!</v>
      </c>
    </row>
    <row r="52" spans="1:6">
      <c r="A52" s="313" t="s">
        <v>7</v>
      </c>
      <c r="B52" s="290" t="s">
        <v>56</v>
      </c>
      <c r="C52" s="311" t="s">
        <v>57</v>
      </c>
      <c r="D52" s="292" t="e">
        <f t="shared" si="2"/>
        <v>#REF!</v>
      </c>
      <c r="E52" s="293" t="s">
        <v>20</v>
      </c>
      <c r="F52" s="294" t="e">
        <f>ROUND(#REF!/1000,1)</f>
        <v>#REF!</v>
      </c>
    </row>
    <row r="53" spans="1:6">
      <c r="A53" s="316"/>
      <c r="B53" s="310" t="s">
        <v>58</v>
      </c>
      <c r="C53" s="317"/>
      <c r="D53" s="297" t="e">
        <f t="shared" si="2"/>
        <v>#REF!</v>
      </c>
      <c r="E53" s="298" t="s">
        <v>20</v>
      </c>
      <c r="F53" s="299" t="e">
        <f>ROUND(#REF!/1000,1)</f>
        <v>#REF!</v>
      </c>
    </row>
    <row r="54" spans="1:6">
      <c r="A54" s="336"/>
      <c r="B54" s="301"/>
      <c r="C54" s="302"/>
      <c r="D54" s="303" t="e">
        <f t="shared" si="2"/>
        <v>#REF!</v>
      </c>
      <c r="E54" s="304" t="s">
        <v>16</v>
      </c>
      <c r="F54" s="305" t="e">
        <f>IF(F53&lt;&gt;0,ROUND(F52*100/F53,1)," ")</f>
        <v>#REF!</v>
      </c>
    </row>
    <row r="55" spans="1:6">
      <c r="A55" s="313" t="s">
        <v>8</v>
      </c>
      <c r="B55" s="290" t="s">
        <v>59</v>
      </c>
      <c r="C55" s="311" t="s">
        <v>60</v>
      </c>
      <c r="D55" s="292" t="e">
        <f t="shared" si="2"/>
        <v>#REF!</v>
      </c>
      <c r="E55" s="293" t="s">
        <v>20</v>
      </c>
      <c r="F55" s="294" t="e">
        <f>ROUND(#REF!/1000,1)</f>
        <v>#REF!</v>
      </c>
    </row>
    <row r="56" spans="1:6">
      <c r="A56" s="316"/>
      <c r="B56" s="296" t="s">
        <v>61</v>
      </c>
      <c r="C56" s="312"/>
      <c r="D56" s="297" t="e">
        <f t="shared" si="2"/>
        <v>#REF!</v>
      </c>
      <c r="E56" s="298" t="s">
        <v>20</v>
      </c>
      <c r="F56" s="299" t="e">
        <f>ROUND(#REF!/1000,1)</f>
        <v>#REF!</v>
      </c>
    </row>
    <row r="57" spans="1:6">
      <c r="A57" s="336"/>
      <c r="B57" s="301"/>
      <c r="C57" s="302"/>
      <c r="D57" s="303" t="e">
        <f>D51</f>
        <v>#REF!</v>
      </c>
      <c r="E57" s="304" t="s">
        <v>16</v>
      </c>
      <c r="F57" s="305" t="e">
        <f>IF(F56&lt;&gt;0,ROUND(F55*100/F56,1)," ")</f>
        <v>#REF!</v>
      </c>
    </row>
    <row r="58" spans="1:6">
      <c r="A58" s="313" t="s">
        <v>9</v>
      </c>
      <c r="B58" s="314" t="s">
        <v>62</v>
      </c>
      <c r="C58" s="311" t="s">
        <v>63</v>
      </c>
      <c r="D58" s="292" t="e">
        <f t="shared" ref="D58:D63" si="3">D55</f>
        <v>#REF!</v>
      </c>
      <c r="E58" s="293" t="s">
        <v>20</v>
      </c>
      <c r="F58" s="294" t="e">
        <f>ROUND(#REF!/1000,1)</f>
        <v>#REF!</v>
      </c>
    </row>
    <row r="59" spans="1:6">
      <c r="A59" s="316"/>
      <c r="B59" s="296" t="s">
        <v>114</v>
      </c>
      <c r="C59" s="312"/>
      <c r="D59" s="297" t="e">
        <f t="shared" si="3"/>
        <v>#REF!</v>
      </c>
      <c r="E59" s="298" t="s">
        <v>20</v>
      </c>
      <c r="F59" s="299" t="e">
        <f>ROUND(#REF!/1000,1)</f>
        <v>#REF!</v>
      </c>
    </row>
    <row r="60" spans="1:6">
      <c r="A60" s="336"/>
      <c r="B60" s="301"/>
      <c r="C60" s="302"/>
      <c r="D60" s="303" t="e">
        <f t="shared" si="3"/>
        <v>#REF!</v>
      </c>
      <c r="E60" s="304" t="s">
        <v>16</v>
      </c>
      <c r="F60" s="305" t="e">
        <f>IF(F59&lt;&gt;0,ROUND(F58*100/F59,1)," ")</f>
        <v>#REF!</v>
      </c>
    </row>
    <row r="61" spans="1:6">
      <c r="A61" s="313" t="s">
        <v>65</v>
      </c>
      <c r="B61" s="290" t="s">
        <v>66</v>
      </c>
      <c r="C61" s="311" t="s">
        <v>67</v>
      </c>
      <c r="D61" s="292" t="e">
        <f t="shared" si="3"/>
        <v>#REF!</v>
      </c>
      <c r="E61" s="293" t="s">
        <v>20</v>
      </c>
      <c r="F61" s="294"/>
    </row>
    <row r="62" spans="1:6">
      <c r="A62" s="316"/>
      <c r="B62" s="296"/>
      <c r="C62" s="312"/>
      <c r="D62" s="297" t="e">
        <f t="shared" si="3"/>
        <v>#REF!</v>
      </c>
      <c r="E62" s="298" t="s">
        <v>20</v>
      </c>
      <c r="F62" s="299" t="e">
        <f>[1]Djer_kv!$F$60</f>
        <v>#REF!</v>
      </c>
    </row>
    <row r="63" spans="1:6">
      <c r="A63" s="336"/>
      <c r="B63" s="301"/>
      <c r="C63" s="302"/>
      <c r="D63" s="303" t="e">
        <f t="shared" si="3"/>
        <v>#REF!</v>
      </c>
      <c r="E63" s="304" t="s">
        <v>16</v>
      </c>
      <c r="F63" s="305" t="e">
        <f>IF(F62&lt;&gt;0,ROUND(F61*100/F62,1)," ")</f>
        <v>#REF!</v>
      </c>
    </row>
    <row r="65" spans="1:5">
      <c r="A65" s="342"/>
      <c r="B65" s="343"/>
      <c r="E65" s="344"/>
    </row>
    <row r="66" spans="1:5" s="346" customFormat="1">
      <c r="A66" s="345"/>
      <c r="B66" s="343" t="s">
        <v>176</v>
      </c>
      <c r="E66" s="344" t="s">
        <v>177</v>
      </c>
    </row>
  </sheetData>
  <mergeCells count="5">
    <mergeCell ref="A1:F1"/>
    <mergeCell ref="A3:F3"/>
    <mergeCell ref="A5:F5"/>
    <mergeCell ref="A2:F2"/>
    <mergeCell ref="A4:F4"/>
  </mergeCells>
  <phoneticPr fontId="8" type="noConversion"/>
  <conditionalFormatting sqref="F7:F9 F11:F22 F24:F38 F40:F63">
    <cfRule type="cellIs" dxfId="1" priority="1" stopIfTrue="1" operator="equal">
      <formula>0</formula>
    </cfRule>
  </conditionalFormatting>
  <pageMargins left="1.3779527559055118" right="0.78740157480314965" top="0.98425196850393704" bottom="0.98425196850393704" header="0.19685039370078741" footer="0"/>
  <pageSetup paperSize="9" scale="90" orientation="portrait" horizontalDpi="300" verticalDpi="300" r:id="rId1"/>
  <headerFooter alignWithMargins="0">
    <oddHeader xml:space="preserve">&amp;RТаблиця 9
</oddHead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23"/>
  <sheetViews>
    <sheetView tabSelected="1" view="pageBreakPreview" zoomScale="60" zoomScaleNormal="68" workbookViewId="0">
      <selection activeCell="P1" sqref="P1:R1"/>
    </sheetView>
  </sheetViews>
  <sheetFormatPr defaultColWidth="9.140625" defaultRowHeight="12.75"/>
  <cols>
    <col min="1" max="1" width="4.85546875" style="354" customWidth="1"/>
    <col min="2" max="2" width="69.85546875" style="354" customWidth="1"/>
    <col min="3" max="3" width="13.28515625" style="354" customWidth="1"/>
    <col min="4" max="4" width="13.140625" style="354" customWidth="1"/>
    <col min="5" max="5" width="13.7109375" style="354" customWidth="1"/>
    <col min="6" max="6" width="6.7109375" style="381" customWidth="1"/>
    <col min="7" max="9" width="14" style="354" customWidth="1"/>
    <col min="10" max="10" width="7.140625" style="354" customWidth="1"/>
    <col min="11" max="11" width="9.5703125" style="354" bestFit="1" customWidth="1"/>
    <col min="12" max="12" width="9.28515625" style="354" bestFit="1" customWidth="1"/>
    <col min="13" max="13" width="10.7109375" style="354" bestFit="1" customWidth="1"/>
    <col min="14" max="14" width="7.7109375" style="354" customWidth="1"/>
    <col min="15" max="15" width="14" style="354" customWidth="1"/>
    <col min="16" max="16" width="14" style="368" customWidth="1"/>
    <col min="17" max="17" width="14" style="354" customWidth="1"/>
    <col min="18" max="18" width="8.28515625" style="354" customWidth="1"/>
    <col min="19" max="16384" width="9.140625" style="354"/>
  </cols>
  <sheetData>
    <row r="1" spans="1:18" s="402" customFormat="1" ht="20.25">
      <c r="F1" s="403"/>
      <c r="P1" s="416" t="s">
        <v>209</v>
      </c>
      <c r="Q1" s="416"/>
      <c r="R1" s="416"/>
    </row>
    <row r="2" spans="1:18" ht="25.5" customHeight="1">
      <c r="B2" s="417" t="s">
        <v>206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18" ht="20.25">
      <c r="A3" s="353"/>
      <c r="B3" s="417" t="s">
        <v>207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</row>
    <row r="4" spans="1:18" ht="18.75">
      <c r="A4" s="355"/>
      <c r="B4" s="355"/>
      <c r="C4" s="356"/>
      <c r="D4" s="356"/>
      <c r="E4" s="356"/>
      <c r="F4" s="357"/>
      <c r="G4" s="356"/>
      <c r="H4" s="356"/>
      <c r="I4" s="356"/>
      <c r="J4" s="356"/>
      <c r="K4" s="356"/>
      <c r="L4" s="356"/>
      <c r="M4" s="356"/>
      <c r="N4" s="356"/>
      <c r="O4" s="356"/>
      <c r="P4" s="358"/>
      <c r="R4" s="359" t="s">
        <v>204</v>
      </c>
    </row>
    <row r="5" spans="1:18" ht="36.75" customHeight="1">
      <c r="A5" s="421" t="s">
        <v>186</v>
      </c>
      <c r="B5" s="423" t="s">
        <v>187</v>
      </c>
      <c r="C5" s="425" t="s">
        <v>202</v>
      </c>
      <c r="D5" s="426"/>
      <c r="E5" s="426"/>
      <c r="F5" s="427"/>
      <c r="G5" s="428" t="s">
        <v>188</v>
      </c>
      <c r="H5" s="428"/>
      <c r="I5" s="428"/>
      <c r="J5" s="428"/>
      <c r="K5" s="428" t="s">
        <v>203</v>
      </c>
      <c r="L5" s="428"/>
      <c r="M5" s="428"/>
      <c r="N5" s="428"/>
      <c r="O5" s="418" t="s">
        <v>106</v>
      </c>
      <c r="P5" s="419"/>
      <c r="Q5" s="419"/>
      <c r="R5" s="420"/>
    </row>
    <row r="6" spans="1:18" ht="35.25" customHeight="1">
      <c r="A6" s="422"/>
      <c r="B6" s="424"/>
      <c r="C6" s="349" t="s">
        <v>200</v>
      </c>
      <c r="D6" s="347" t="s">
        <v>110</v>
      </c>
      <c r="E6" s="347" t="s">
        <v>208</v>
      </c>
      <c r="F6" s="348" t="s">
        <v>182</v>
      </c>
      <c r="G6" s="349" t="s">
        <v>200</v>
      </c>
      <c r="H6" s="347" t="s">
        <v>110</v>
      </c>
      <c r="I6" s="347" t="s">
        <v>199</v>
      </c>
      <c r="J6" s="348" t="s">
        <v>182</v>
      </c>
      <c r="K6" s="349" t="s">
        <v>200</v>
      </c>
      <c r="L6" s="347" t="s">
        <v>110</v>
      </c>
      <c r="M6" s="347" t="s">
        <v>199</v>
      </c>
      <c r="N6" s="348" t="s">
        <v>182</v>
      </c>
      <c r="O6" s="349" t="s">
        <v>200</v>
      </c>
      <c r="P6" s="347" t="s">
        <v>110</v>
      </c>
      <c r="Q6" s="347" t="s">
        <v>199</v>
      </c>
      <c r="R6" s="348" t="s">
        <v>182</v>
      </c>
    </row>
    <row r="7" spans="1:18" ht="15.75">
      <c r="A7" s="360">
        <v>1</v>
      </c>
      <c r="B7" s="361">
        <v>2</v>
      </c>
      <c r="C7" s="361">
        <v>3</v>
      </c>
      <c r="D7" s="352">
        <v>4</v>
      </c>
      <c r="E7" s="352">
        <v>5</v>
      </c>
      <c r="F7" s="362">
        <v>6</v>
      </c>
      <c r="G7" s="361">
        <v>7</v>
      </c>
      <c r="H7" s="352">
        <v>8</v>
      </c>
      <c r="I7" s="352">
        <v>9</v>
      </c>
      <c r="J7" s="363">
        <v>10</v>
      </c>
      <c r="K7" s="361">
        <v>11</v>
      </c>
      <c r="L7" s="351">
        <v>12</v>
      </c>
      <c r="M7" s="351">
        <v>13</v>
      </c>
      <c r="N7" s="364">
        <v>14</v>
      </c>
      <c r="O7" s="361">
        <v>15</v>
      </c>
      <c r="P7" s="351">
        <v>16</v>
      </c>
      <c r="Q7" s="351">
        <v>17</v>
      </c>
      <c r="R7" s="364">
        <v>18</v>
      </c>
    </row>
    <row r="8" spans="1:18" s="368" customFormat="1" ht="24.75" customHeight="1">
      <c r="A8" s="365" t="s">
        <v>2</v>
      </c>
      <c r="B8" s="366" t="s">
        <v>19</v>
      </c>
      <c r="C8" s="382">
        <v>228000</v>
      </c>
      <c r="D8" s="383">
        <v>213857</v>
      </c>
      <c r="E8" s="383">
        <v>-14143</v>
      </c>
      <c r="F8" s="384">
        <v>93.796929824561403</v>
      </c>
      <c r="G8" s="382">
        <v>4511793</v>
      </c>
      <c r="H8" s="383">
        <v>4036591</v>
      </c>
      <c r="I8" s="383">
        <v>-475202</v>
      </c>
      <c r="J8" s="384">
        <v>89.467557576333846</v>
      </c>
      <c r="K8" s="382">
        <v>92500</v>
      </c>
      <c r="L8" s="383">
        <v>32222</v>
      </c>
      <c r="M8" s="383">
        <v>-60278</v>
      </c>
      <c r="N8" s="384">
        <v>34.834594594594591</v>
      </c>
      <c r="O8" s="382">
        <v>4832293</v>
      </c>
      <c r="P8" s="383">
        <v>4282670</v>
      </c>
      <c r="Q8" s="383">
        <v>-549623</v>
      </c>
      <c r="R8" s="367">
        <v>88.626041508658517</v>
      </c>
    </row>
    <row r="9" spans="1:18" s="368" customFormat="1" ht="18.75">
      <c r="A9" s="365" t="s">
        <v>3</v>
      </c>
      <c r="B9" s="369" t="s">
        <v>189</v>
      </c>
      <c r="C9" s="385">
        <v>4132275</v>
      </c>
      <c r="D9" s="386">
        <v>1798619</v>
      </c>
      <c r="E9" s="386">
        <v>-2333656</v>
      </c>
      <c r="F9" s="387">
        <v>43.526120599427678</v>
      </c>
      <c r="G9" s="385">
        <v>6556207</v>
      </c>
      <c r="H9" s="386">
        <v>4503392</v>
      </c>
      <c r="I9" s="386">
        <v>-2052815</v>
      </c>
      <c r="J9" s="387">
        <v>68.688984347199536</v>
      </c>
      <c r="K9" s="385">
        <v>0</v>
      </c>
      <c r="L9" s="386"/>
      <c r="M9" s="386">
        <v>0</v>
      </c>
      <c r="N9" s="388"/>
      <c r="O9" s="385">
        <v>10688482</v>
      </c>
      <c r="P9" s="386">
        <v>6302011</v>
      </c>
      <c r="Q9" s="386">
        <v>-4386471</v>
      </c>
      <c r="R9" s="370">
        <v>58.960767300726147</v>
      </c>
    </row>
    <row r="10" spans="1:18" s="374" customFormat="1" ht="19.5">
      <c r="A10" s="371"/>
      <c r="B10" s="372" t="s">
        <v>190</v>
      </c>
      <c r="C10" s="389">
        <v>4118250</v>
      </c>
      <c r="D10" s="390">
        <v>1798619</v>
      </c>
      <c r="E10" s="390">
        <v>-2319631</v>
      </c>
      <c r="F10" s="391">
        <v>43.674351969890125</v>
      </c>
      <c r="G10" s="389">
        <v>5398722</v>
      </c>
      <c r="H10" s="390">
        <v>3772855</v>
      </c>
      <c r="I10" s="390">
        <v>-1625867</v>
      </c>
      <c r="J10" s="391">
        <v>69.884224451638744</v>
      </c>
      <c r="K10" s="389">
        <v>0</v>
      </c>
      <c r="L10" s="390"/>
      <c r="M10" s="390">
        <v>0</v>
      </c>
      <c r="N10" s="392"/>
      <c r="O10" s="389">
        <v>9516972</v>
      </c>
      <c r="P10" s="390">
        <v>5571474</v>
      </c>
      <c r="Q10" s="390">
        <v>-3945498</v>
      </c>
      <c r="R10" s="373">
        <v>58.54250700748095</v>
      </c>
    </row>
    <row r="11" spans="1:18" ht="18.75">
      <c r="A11" s="375"/>
      <c r="B11" s="350" t="s">
        <v>191</v>
      </c>
      <c r="C11" s="393">
        <v>1568250</v>
      </c>
      <c r="D11" s="394">
        <v>1798619</v>
      </c>
      <c r="E11" s="394">
        <v>230369</v>
      </c>
      <c r="F11" s="395">
        <v>114.68955842499602</v>
      </c>
      <c r="G11" s="393">
        <v>0</v>
      </c>
      <c r="H11" s="394"/>
      <c r="I11" s="394">
        <v>0</v>
      </c>
      <c r="J11" s="396" t="e">
        <v>#DIV/0!</v>
      </c>
      <c r="K11" s="393">
        <v>0</v>
      </c>
      <c r="L11" s="394"/>
      <c r="M11" s="394">
        <v>0</v>
      </c>
      <c r="N11" s="396" t="e">
        <v>#DIV/0!</v>
      </c>
      <c r="O11" s="393">
        <v>1568250</v>
      </c>
      <c r="P11" s="394">
        <v>1798619</v>
      </c>
      <c r="Q11" s="394">
        <v>230369</v>
      </c>
      <c r="R11" s="376">
        <v>114.68955842499602</v>
      </c>
    </row>
    <row r="12" spans="1:18" ht="18.75">
      <c r="A12" s="375"/>
      <c r="B12" s="350" t="s">
        <v>192</v>
      </c>
      <c r="C12" s="393">
        <v>0</v>
      </c>
      <c r="D12" s="394"/>
      <c r="E12" s="394">
        <v>0</v>
      </c>
      <c r="F12" s="397" t="e">
        <v>#DIV/0!</v>
      </c>
      <c r="G12" s="393">
        <v>0</v>
      </c>
      <c r="H12" s="394"/>
      <c r="I12" s="394">
        <v>0</v>
      </c>
      <c r="J12" s="396" t="e">
        <v>#DIV/0!</v>
      </c>
      <c r="K12" s="393">
        <v>0</v>
      </c>
      <c r="L12" s="394"/>
      <c r="M12" s="394">
        <v>0</v>
      </c>
      <c r="N12" s="397" t="e">
        <v>#DIV/0!</v>
      </c>
      <c r="O12" s="393">
        <v>0</v>
      </c>
      <c r="P12" s="394">
        <v>0</v>
      </c>
      <c r="Q12" s="394">
        <v>0</v>
      </c>
      <c r="R12" s="376"/>
    </row>
    <row r="13" spans="1:18" ht="18.75">
      <c r="A13" s="375"/>
      <c r="B13" s="350" t="s">
        <v>193</v>
      </c>
      <c r="C13" s="393">
        <v>0</v>
      </c>
      <c r="D13" s="394"/>
      <c r="E13" s="394">
        <v>0</v>
      </c>
      <c r="F13" s="397" t="e">
        <v>#DIV/0!</v>
      </c>
      <c r="G13" s="393">
        <v>808452</v>
      </c>
      <c r="H13" s="394">
        <v>197384</v>
      </c>
      <c r="I13" s="394">
        <v>-611068</v>
      </c>
      <c r="J13" s="395">
        <v>24.41505494451124</v>
      </c>
      <c r="K13" s="393">
        <v>0</v>
      </c>
      <c r="L13" s="394"/>
      <c r="M13" s="394">
        <v>0</v>
      </c>
      <c r="N13" s="397" t="e">
        <v>#DIV/0!</v>
      </c>
      <c r="O13" s="393">
        <v>808452</v>
      </c>
      <c r="P13" s="394">
        <v>197384</v>
      </c>
      <c r="Q13" s="394">
        <v>-611068</v>
      </c>
      <c r="R13" s="376">
        <v>24.41505494451124</v>
      </c>
    </row>
    <row r="14" spans="1:18" ht="18.75">
      <c r="A14" s="375"/>
      <c r="B14" s="350" t="s">
        <v>205</v>
      </c>
      <c r="C14" s="393">
        <v>2550000</v>
      </c>
      <c r="D14" s="394"/>
      <c r="E14" s="394">
        <v>-2550000</v>
      </c>
      <c r="F14" s="397">
        <v>0</v>
      </c>
      <c r="G14" s="393">
        <v>4590270</v>
      </c>
      <c r="H14" s="394">
        <v>3575471</v>
      </c>
      <c r="I14" s="394">
        <v>-1014799</v>
      </c>
      <c r="J14" s="395">
        <v>77.892389772279188</v>
      </c>
      <c r="K14" s="393">
        <v>0</v>
      </c>
      <c r="L14" s="394"/>
      <c r="M14" s="394">
        <v>0</v>
      </c>
      <c r="N14" s="397" t="e">
        <v>#DIV/0!</v>
      </c>
      <c r="O14" s="393">
        <v>7140270</v>
      </c>
      <c r="P14" s="394">
        <v>3575471</v>
      </c>
      <c r="Q14" s="394">
        <v>-3564799</v>
      </c>
      <c r="R14" s="376">
        <v>50.07473106759268</v>
      </c>
    </row>
    <row r="15" spans="1:18" ht="18.75">
      <c r="A15" s="375"/>
      <c r="B15" s="350" t="s">
        <v>194</v>
      </c>
      <c r="C15" s="393">
        <v>0</v>
      </c>
      <c r="D15" s="394"/>
      <c r="E15" s="394">
        <v>0</v>
      </c>
      <c r="F15" s="397" t="e">
        <v>#DIV/0!</v>
      </c>
      <c r="G15" s="393">
        <v>0</v>
      </c>
      <c r="H15" s="394"/>
      <c r="I15" s="394">
        <v>0</v>
      </c>
      <c r="J15" s="396" t="e">
        <v>#DIV/0!</v>
      </c>
      <c r="K15" s="393">
        <v>0</v>
      </c>
      <c r="L15" s="394"/>
      <c r="M15" s="394">
        <v>0</v>
      </c>
      <c r="N15" s="397" t="e">
        <v>#DIV/0!</v>
      </c>
      <c r="O15" s="393">
        <v>0</v>
      </c>
      <c r="P15" s="394">
        <v>0</v>
      </c>
      <c r="Q15" s="394">
        <v>0</v>
      </c>
      <c r="R15" s="376" t="e">
        <v>#DIV/0!</v>
      </c>
    </row>
    <row r="16" spans="1:18" s="374" customFormat="1" ht="24.75" customHeight="1">
      <c r="A16" s="371"/>
      <c r="B16" s="372" t="s">
        <v>185</v>
      </c>
      <c r="C16" s="389">
        <v>14025</v>
      </c>
      <c r="D16" s="390"/>
      <c r="E16" s="390">
        <v>-14025</v>
      </c>
      <c r="F16" s="398">
        <v>0</v>
      </c>
      <c r="G16" s="389">
        <v>1157485</v>
      </c>
      <c r="H16" s="390">
        <v>730537</v>
      </c>
      <c r="I16" s="390">
        <v>-426948</v>
      </c>
      <c r="J16" s="391">
        <v>63.114165626336415</v>
      </c>
      <c r="K16" s="389">
        <v>0</v>
      </c>
      <c r="L16" s="390"/>
      <c r="M16" s="390">
        <v>0</v>
      </c>
      <c r="N16" s="398"/>
      <c r="O16" s="389">
        <v>1171510</v>
      </c>
      <c r="P16" s="390">
        <v>730537</v>
      </c>
      <c r="Q16" s="390">
        <v>-440973</v>
      </c>
      <c r="R16" s="373">
        <v>62.358579952369162</v>
      </c>
    </row>
    <row r="17" spans="1:18" s="368" customFormat="1" ht="39" customHeight="1">
      <c r="A17" s="365" t="s">
        <v>4</v>
      </c>
      <c r="B17" s="369" t="s">
        <v>195</v>
      </c>
      <c r="C17" s="385">
        <v>0</v>
      </c>
      <c r="D17" s="386"/>
      <c r="E17" s="386">
        <v>0</v>
      </c>
      <c r="F17" s="388"/>
      <c r="G17" s="385">
        <v>406383</v>
      </c>
      <c r="H17" s="386">
        <v>330333</v>
      </c>
      <c r="I17" s="386">
        <v>-76050</v>
      </c>
      <c r="J17" s="387">
        <v>81.286126634234208</v>
      </c>
      <c r="K17" s="385">
        <v>0</v>
      </c>
      <c r="L17" s="386"/>
      <c r="M17" s="386">
        <v>0</v>
      </c>
      <c r="N17" s="388"/>
      <c r="O17" s="385">
        <v>406383</v>
      </c>
      <c r="P17" s="386">
        <v>330333</v>
      </c>
      <c r="Q17" s="386">
        <v>-76050</v>
      </c>
      <c r="R17" s="370">
        <v>81.286126634234208</v>
      </c>
    </row>
    <row r="18" spans="1:18" s="368" customFormat="1" ht="21" customHeight="1">
      <c r="A18" s="377" t="s">
        <v>5</v>
      </c>
      <c r="B18" s="369" t="s">
        <v>196</v>
      </c>
      <c r="C18" s="385">
        <v>0</v>
      </c>
      <c r="D18" s="386"/>
      <c r="E18" s="386">
        <v>0</v>
      </c>
      <c r="F18" s="388"/>
      <c r="G18" s="385">
        <v>201193</v>
      </c>
      <c r="H18" s="386">
        <v>164160</v>
      </c>
      <c r="I18" s="386">
        <v>-37033</v>
      </c>
      <c r="J18" s="387">
        <v>81.593295989423083</v>
      </c>
      <c r="K18" s="385">
        <v>0</v>
      </c>
      <c r="L18" s="386"/>
      <c r="M18" s="386">
        <v>0</v>
      </c>
      <c r="N18" s="388"/>
      <c r="O18" s="385">
        <v>201193</v>
      </c>
      <c r="P18" s="386">
        <v>164160</v>
      </c>
      <c r="Q18" s="386">
        <v>-37033</v>
      </c>
      <c r="R18" s="370">
        <v>81.593295989423083</v>
      </c>
    </row>
    <row r="19" spans="1:18" s="368" customFormat="1" ht="21" customHeight="1">
      <c r="A19" s="365" t="s">
        <v>7</v>
      </c>
      <c r="B19" s="369" t="s">
        <v>197</v>
      </c>
      <c r="C19" s="385">
        <v>0</v>
      </c>
      <c r="D19" s="386"/>
      <c r="E19" s="386">
        <v>0</v>
      </c>
      <c r="F19" s="388"/>
      <c r="G19" s="385">
        <v>6246235</v>
      </c>
      <c r="H19" s="386">
        <v>3390607</v>
      </c>
      <c r="I19" s="386">
        <v>-2855628</v>
      </c>
      <c r="J19" s="387">
        <v>54.282411724823035</v>
      </c>
      <c r="K19" s="385">
        <v>0</v>
      </c>
      <c r="L19" s="386"/>
      <c r="M19" s="386">
        <v>0</v>
      </c>
      <c r="N19" s="388"/>
      <c r="O19" s="385">
        <v>6246235</v>
      </c>
      <c r="P19" s="386">
        <v>3390607</v>
      </c>
      <c r="Q19" s="386">
        <v>-2855628</v>
      </c>
      <c r="R19" s="370">
        <v>54.282411724823035</v>
      </c>
    </row>
    <row r="20" spans="1:18" s="374" customFormat="1" ht="38.25" customHeight="1">
      <c r="A20" s="371"/>
      <c r="B20" s="372" t="s">
        <v>201</v>
      </c>
      <c r="C20" s="389">
        <v>0</v>
      </c>
      <c r="D20" s="390"/>
      <c r="E20" s="390">
        <v>0</v>
      </c>
      <c r="F20" s="398"/>
      <c r="G20" s="389">
        <v>5300877</v>
      </c>
      <c r="H20" s="390">
        <v>2887584</v>
      </c>
      <c r="I20" s="390">
        <v>-2413293</v>
      </c>
      <c r="J20" s="391">
        <v>54.473703124973468</v>
      </c>
      <c r="K20" s="389">
        <v>0</v>
      </c>
      <c r="L20" s="390"/>
      <c r="M20" s="390">
        <v>0</v>
      </c>
      <c r="N20" s="398"/>
      <c r="O20" s="389">
        <v>5300877</v>
      </c>
      <c r="P20" s="390">
        <v>2887584</v>
      </c>
      <c r="Q20" s="390">
        <v>-2413293</v>
      </c>
      <c r="R20" s="373">
        <v>54.473703124973468</v>
      </c>
    </row>
    <row r="21" spans="1:18" s="374" customFormat="1" ht="24.75" customHeight="1">
      <c r="A21" s="371"/>
      <c r="B21" s="372" t="s">
        <v>181</v>
      </c>
      <c r="C21" s="389">
        <v>0</v>
      </c>
      <c r="D21" s="390"/>
      <c r="E21" s="390">
        <v>0</v>
      </c>
      <c r="F21" s="398"/>
      <c r="G21" s="389">
        <v>945358</v>
      </c>
      <c r="H21" s="390">
        <v>503023</v>
      </c>
      <c r="I21" s="390">
        <v>-442335</v>
      </c>
      <c r="J21" s="391">
        <v>53.209789307331192</v>
      </c>
      <c r="K21" s="389">
        <v>0</v>
      </c>
      <c r="L21" s="390"/>
      <c r="M21" s="390">
        <v>0</v>
      </c>
      <c r="N21" s="398"/>
      <c r="O21" s="389">
        <v>945358</v>
      </c>
      <c r="P21" s="390">
        <v>503023</v>
      </c>
      <c r="Q21" s="390">
        <v>-442335</v>
      </c>
      <c r="R21" s="373">
        <v>53.209789307331192</v>
      </c>
    </row>
    <row r="22" spans="1:18" s="368" customFormat="1" ht="18.75">
      <c r="A22" s="365" t="s">
        <v>198</v>
      </c>
      <c r="B22" s="369" t="s">
        <v>184</v>
      </c>
      <c r="C22" s="385">
        <v>0</v>
      </c>
      <c r="D22" s="386"/>
      <c r="E22" s="386">
        <v>0</v>
      </c>
      <c r="F22" s="388"/>
      <c r="G22" s="385">
        <v>2686999</v>
      </c>
      <c r="H22" s="386">
        <v>2435728</v>
      </c>
      <c r="I22" s="386">
        <v>-251271</v>
      </c>
      <c r="J22" s="387">
        <v>90.648638127516975</v>
      </c>
      <c r="K22" s="385">
        <v>4942</v>
      </c>
      <c r="L22" s="386">
        <v>7332</v>
      </c>
      <c r="M22" s="386">
        <v>2390</v>
      </c>
      <c r="N22" s="387">
        <v>148.36098745447188</v>
      </c>
      <c r="O22" s="385">
        <v>2691941</v>
      </c>
      <c r="P22" s="386">
        <v>2443060</v>
      </c>
      <c r="Q22" s="386">
        <v>-248881</v>
      </c>
      <c r="R22" s="370">
        <v>90.754589346497568</v>
      </c>
    </row>
    <row r="23" spans="1:18" s="368" customFormat="1" ht="18.75">
      <c r="A23" s="378"/>
      <c r="B23" s="379" t="s">
        <v>183</v>
      </c>
      <c r="C23" s="399">
        <v>4360275</v>
      </c>
      <c r="D23" s="400">
        <v>2012476</v>
      </c>
      <c r="E23" s="400">
        <v>-2347799</v>
      </c>
      <c r="F23" s="401">
        <v>46.154795282407648</v>
      </c>
      <c r="G23" s="399">
        <v>20608810</v>
      </c>
      <c r="H23" s="400">
        <v>14860811</v>
      </c>
      <c r="I23" s="400">
        <v>-5747999</v>
      </c>
      <c r="J23" s="401">
        <v>72.109020365562102</v>
      </c>
      <c r="K23" s="399">
        <v>97442</v>
      </c>
      <c r="L23" s="400">
        <v>39554</v>
      </c>
      <c r="M23" s="400">
        <v>-57888</v>
      </c>
      <c r="N23" s="401">
        <v>40.592352373719756</v>
      </c>
      <c r="O23" s="399">
        <v>25066527</v>
      </c>
      <c r="P23" s="400">
        <v>16912841</v>
      </c>
      <c r="Q23" s="400">
        <v>-8153686</v>
      </c>
      <c r="R23" s="380">
        <v>67.471816099613633</v>
      </c>
    </row>
  </sheetData>
  <mergeCells count="9">
    <mergeCell ref="P1:R1"/>
    <mergeCell ref="B2:R2"/>
    <mergeCell ref="O5:R5"/>
    <mergeCell ref="B3:R3"/>
    <mergeCell ref="A5:A6"/>
    <mergeCell ref="B5:B6"/>
    <mergeCell ref="C5:F5"/>
    <mergeCell ref="G5:J5"/>
    <mergeCell ref="K5:N5"/>
  </mergeCells>
  <conditionalFormatting sqref="C8:R23">
    <cfRule type="containsErrors" dxfId="0" priority="1">
      <formula>ISERROR(C8)</formula>
    </cfRule>
  </conditionalFormatting>
  <pageMargins left="0.19685039370078741" right="0.19685039370078741" top="0.39370078740157483" bottom="0.39370078740157483" header="0" footer="0.19685039370078741"/>
  <pageSetup paperSize="9" scale="56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Dod_5.8_zal</vt:lpstr>
      <vt:lpstr>Dod_5.8_Zag</vt:lpstr>
      <vt:lpstr>Gr_zal</vt:lpstr>
      <vt:lpstr>Djer_kv</vt:lpstr>
      <vt:lpstr>6.8_ПAT_2018_rik</vt:lpstr>
      <vt:lpstr>Диаграмма1</vt:lpstr>
      <vt:lpstr>Диаграмма2</vt:lpstr>
      <vt:lpstr>Диаграмма3</vt:lpstr>
      <vt:lpstr>'6.8_ПAT_2018_rik'!Заголовки_для_печати</vt:lpstr>
      <vt:lpstr>Dod_5.8_Zag!Заголовки_для_печати</vt:lpstr>
      <vt:lpstr>Dod_5.8_zal!Заголовки_для_печати</vt:lpstr>
      <vt:lpstr>'6.8_ПAT_2018_rik'!Область_печати</vt:lpstr>
    </vt:vector>
  </TitlesOfParts>
  <Company>ЦКВ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Головченко М.Ф.</cp:lastModifiedBy>
  <cp:lastPrinted>2020-01-27T13:16:06Z</cp:lastPrinted>
  <dcterms:created xsi:type="dcterms:W3CDTF">2002-11-12T06:23:32Z</dcterms:created>
  <dcterms:modified xsi:type="dcterms:W3CDTF">2020-01-30T10:16:19Z</dcterms:modified>
</cp:coreProperties>
</file>