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1. ЗАСІДАННЯ МРГ 1\На сайт\"/>
    </mc:Choice>
  </mc:AlternateContent>
  <bookViews>
    <workbookView xWindow="0" yWindow="0" windowWidth="20490" windowHeight="6930" activeTab="1"/>
  </bookViews>
  <sheets>
    <sheet name="Потреба на 2024" sheetId="1" r:id="rId1"/>
    <sheet name="1" sheetId="2" r:id="rId2"/>
  </sheets>
  <definedNames>
    <definedName name="_xlnm._FilterDatabase" localSheetId="1" hidden="1">'1'!$A$10:$Q$15</definedName>
    <definedName name="_xlnm._FilterDatabase" localSheetId="0" hidden="1">'Потреба на 2024'!$A$10:$Q$15</definedName>
    <definedName name="Region_N" localSheetId="1">'1'!#REF!</definedName>
    <definedName name="Region_N" localSheetId="0">'Потреба на 2024'!#REF!</definedName>
    <definedName name="Z_0C6007DF_07B7_4A94_BCAB_0889120F3FC6_.wvu.FilterData" localSheetId="1" hidden="1">'1'!$B$10:$P$17</definedName>
    <definedName name="Z_0C6007DF_07B7_4A94_BCAB_0889120F3FC6_.wvu.FilterData" localSheetId="0" hidden="1">'Потреба на 2024'!$B$10:$P$17</definedName>
    <definedName name="Z_2BE8D4FD_ECD1_4CF4_A98F_24672E8A3CAC_.wvu.FilterData" localSheetId="1" hidden="1">'1'!$B$1</definedName>
    <definedName name="Z_2BE8D4FD_ECD1_4CF4_A98F_24672E8A3CAC_.wvu.FilterData" localSheetId="0" hidden="1">'Потреба на 2024'!$B$1</definedName>
    <definedName name="Z_3B53958D_5091_485E_A07B_2E5A6BBD680C_.wvu.FilterData" localSheetId="1" hidden="1">'1'!$B$10:$P$17</definedName>
    <definedName name="Z_3B53958D_5091_485E_A07B_2E5A6BBD680C_.wvu.FilterData" localSheetId="0" hidden="1">'Потреба на 2024'!$B$10:$P$17</definedName>
    <definedName name="Z_5C37EED4_38A0_4971_ACF9_890429B911E4_.wvu.FilterData" localSheetId="1" hidden="1">'1'!$B$10:$P$17</definedName>
    <definedName name="Z_5C37EED4_38A0_4971_ACF9_890429B911E4_.wvu.FilterData" localSheetId="0" hidden="1">'Потреба на 2024'!$B$10:$P$17</definedName>
    <definedName name="Z_67EEDF98_B2F5_426B_B926_192A1FD3327D_.wvu.FilterData" localSheetId="1" hidden="1">'1'!$B$10:$P$17</definedName>
    <definedName name="Z_67EEDF98_B2F5_426B_B926_192A1FD3327D_.wvu.FilterData" localSheetId="0" hidden="1">'Потреба на 2024'!$B$10:$P$17</definedName>
    <definedName name="Z_763E47F9_2314_47E3_B57D_EF3335523787_.wvu.FilterData" localSheetId="1" hidden="1">'1'!$B$10:$P$17</definedName>
    <definedName name="Z_763E47F9_2314_47E3_B57D_EF3335523787_.wvu.FilterData" localSheetId="0" hidden="1">'Потреба на 2024'!$B$10:$P$17</definedName>
    <definedName name="Два" localSheetId="1">'1'!$B$11:$I$15</definedName>
    <definedName name="Два">'Потреба на 2024'!$B$11:$I$15</definedName>
    <definedName name="_xlnm.Print_Titles" localSheetId="1">'1'!$4:$10</definedName>
    <definedName name="_xlnm.Print_Titles" localSheetId="0">'Потреба на 2024'!$4:$10</definedName>
    <definedName name="_xlnm.Print_Area" localSheetId="1">'1'!$A$1:$AC$15</definedName>
    <definedName name="_xlnm.Print_Area" localSheetId="0">'Потреба на 2024'!$A$1:$AC$15</definedName>
  </definedNames>
  <calcPr calcId="162913"/>
  <customWorkbookViews>
    <customWorkbookView name="Фільтр 1" guid="{5C37EED4-38A0-4971-ACF9-890429B911E4}" maximized="1" windowWidth="0" windowHeight="0" activeSheetId="0"/>
    <customWorkbookView name="Фільтр 2" guid="{3B53958D-5091-485E-A07B-2E5A6BBD680C}" maximized="1" windowWidth="0" windowHeight="0" activeSheetId="0"/>
    <customWorkbookView name="Фільтр 3" guid="{67EEDF98-B2F5-426B-B926-192A1FD3327D}" maximized="1" windowWidth="0" windowHeight="0" activeSheetId="0"/>
    <customWorkbookView name="Фільтр 4" guid="{2BE8D4FD-ECD1-4CF4-A98F-24672E8A3CAC}" maximized="1" windowWidth="0" windowHeight="0" activeSheetId="0"/>
    <customWorkbookView name="Фільтр 5" guid="{763E47F9-2314-47E3-B57D-EF3335523787}" maximized="1" windowWidth="0" windowHeight="0" activeSheetId="0"/>
    <customWorkbookView name="Фільтр 6" guid="{0C6007DF-07B7-4A94-BCAB-0889120F3FC6}" maximized="1" windowWidth="0" windowHeight="0" activeSheetId="0"/>
  </customWorkbookViews>
</workbook>
</file>

<file path=xl/calcChain.xml><?xml version="1.0" encoding="utf-8"?>
<calcChain xmlns="http://schemas.openxmlformats.org/spreadsheetml/2006/main">
  <c r="N15" i="2" l="1"/>
  <c r="M15" i="2" s="1"/>
  <c r="M14" i="2"/>
  <c r="M13" i="2"/>
  <c r="M12" i="2"/>
  <c r="M11" i="2" s="1"/>
  <c r="AB11" i="2"/>
  <c r="AA11" i="2"/>
  <c r="Q11" i="2"/>
  <c r="P11" i="2"/>
  <c r="O11" i="2"/>
  <c r="N11" i="2"/>
  <c r="L11" i="2"/>
  <c r="J11" i="2"/>
  <c r="I11" i="2"/>
  <c r="H11" i="2"/>
  <c r="G11" i="2"/>
  <c r="N15" i="1" l="1"/>
  <c r="AB11" i="1" l="1"/>
  <c r="AA11" i="1"/>
  <c r="M15" i="1"/>
  <c r="M14" i="1"/>
  <c r="M13" i="1"/>
  <c r="M12" i="1"/>
  <c r="H11" i="1"/>
  <c r="Q11" i="1" l="1"/>
  <c r="G11" i="1" l="1"/>
  <c r="I11" i="1"/>
  <c r="J11" i="1"/>
  <c r="N11" i="1"/>
  <c r="O11" i="1"/>
  <c r="P11" i="1"/>
  <c r="M11" i="1" l="1"/>
  <c r="L11" i="1"/>
</calcChain>
</file>

<file path=xl/sharedStrings.xml><?xml version="1.0" encoding="utf-8"?>
<sst xmlns="http://schemas.openxmlformats.org/spreadsheetml/2006/main" count="202" uniqueCount="62">
  <si>
    <t xml:space="preserve"> </t>
  </si>
  <si>
    <t>Термін реалізації проекту</t>
  </si>
  <si>
    <t>Херсонська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</si>
  <si>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</si>
  <si>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</si>
  <si>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</si>
  <si>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</si>
  <si>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</si>
  <si>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Херсонський обласний бюджет</t>
  </si>
  <si>
    <t>Будівництво очисних споруд в смт. Високопілля Херсонської області</t>
  </si>
  <si>
    <t>Капітальний ремонт комунального закладу «Високопільський ясла-садок «Барвінок» з будівництвом укриття за адресою: Херсонська область, Бериславський район, смт. Високопілля, вул. Банкова, 33/2.</t>
  </si>
  <si>
    <t>Реконструкція КЗ «Архангельський ОЗЗСО» з добудовою приміщень для влаштуванням груп дитячого садочка та улаштуванням укриття на території навчального закладу</t>
  </si>
  <si>
    <t>Капітальний ремонт будівлі КЗ "Високопільський ОЗЗСО" з будівництвом захисної споруди на території навчального закладу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</si>
  <si>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</si>
  <si>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</si>
  <si>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</si>
  <si>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</si>
  <si>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</si>
  <si>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</si>
  <si>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</si>
  <si>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</si>
  <si>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так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</si>
  <si>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</si>
  <si>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</si>
  <si>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</si>
  <si>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</si>
  <si>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</si>
  <si>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</si>
  <si>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</si>
  <si>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</si>
  <si>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</si>
  <si>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</si>
  <si>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</si>
  <si>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</si>
  <si>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</si>
  <si>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</si>
  <si>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</si>
  <si>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</si>
  <si>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</si>
  <si>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</si>
  <si>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</si>
  <si>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</si>
  <si>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</si>
  <si>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</si>
  <si>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</si>
  <si>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</si>
  <si>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</t>
  </si>
  <si>
    <t>Обсяг невикористаних асигнувань Фонду в 2023 році, тис. гривень</t>
  </si>
  <si>
    <t>комунальна</t>
  </si>
  <si>
    <t>260923-EBF73668</t>
  </si>
  <si>
    <t>110923-99849030</t>
  </si>
  <si>
    <t>200923-7AE26DED</t>
  </si>
  <si>
    <t>Закупівлю проведено  UA-2023-08-02-006079-a.
Підписано договір №29-08/12Р від 29.08.2023</t>
  </si>
  <si>
    <t>Закупівлю проведено  UA-2023-12-27-005735-a-b1.
Підписано договір №22-01/105Р від 22.01.2024</t>
  </si>
  <si>
    <t>Закупівлю проведено  UA-2023-12-04-009313-a-a1.
Підписано договір №22-12/96Р від 22.12.2023</t>
  </si>
  <si>
    <t>Розроблено проєктно-кошторисну документацію, отримано експертну оцінку.
Проведення тендеру заплановано до кінця тижня.</t>
  </si>
  <si>
    <t>300124-E79D9F1E</t>
  </si>
  <si>
    <t>ОНМ-05.05.2023-70322</t>
  </si>
  <si>
    <t>ОНМ-05.05.2023-70512</t>
  </si>
  <si>
    <t xml:space="preserve">ОНМ-05.05.2023-70039
</t>
  </si>
  <si>
    <r>
      <t xml:space="preserve"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 по </t>
    </r>
    <r>
      <rPr>
        <b/>
        <sz val="22"/>
        <color rgb="FF000000"/>
        <rFont val="Times New Roman"/>
        <family val="1"/>
        <charset val="204"/>
      </rPr>
      <t>ХЕРСОНСЬКІЙ ОБЛАСТІ</t>
    </r>
  </si>
  <si>
    <t>Завершено тендерні процедури
(Так/Ні)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</si>
</sst>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</numFmts>
  <fonts count="27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sz val="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sz val="22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8" fontId="5" fillId="0" borderId="0" xfId="0" applyNumberFormat="1" applyFont="1"/>
    <xf numFmtId="168" fontId="1" fillId="0" borderId="0" xfId="0" applyNumberFormat="1" applyFont="1"/>
    <xf numFmtId="168" fontId="9" fillId="0" borderId="0" xfId="0" applyNumberFormat="1" applyFont="1"/>
    <xf numFmtId="0" fontId="14" fillId="0" borderId="0" xfId="1" applyFont="1"/>
    <xf numFmtId="0" fontId="13" fillId="0" borderId="0" xfId="1"/>
    <xf numFmtId="0" fontId="13" fillId="0" borderId="0" xfId="1" applyAlignment="1">
      <alignment horizontal="center"/>
    </xf>
    <xf numFmtId="0" fontId="16" fillId="4" borderId="1" xfId="1" applyFont="1" applyFill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Border="1" applyAlignment="1">
      <alignment horizont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top" wrapText="1"/>
    </xf>
    <xf numFmtId="167" fontId="18" fillId="3" borderId="1" xfId="0" applyNumberFormat="1" applyFont="1" applyFill="1" applyBorder="1" applyAlignment="1">
      <alignment horizontal="center" vertical="center"/>
    </xf>
    <xf numFmtId="169" fontId="18" fillId="3" borderId="1" xfId="0" applyNumberFormat="1" applyFont="1" applyFill="1" applyBorder="1" applyAlignment="1">
      <alignment horizontal="center" vertical="center"/>
    </xf>
    <xf numFmtId="170" fontId="18" fillId="3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textRotation="90"/>
    </xf>
    <xf numFmtId="0" fontId="7" fillId="0" borderId="1" xfId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8" fillId="3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center" vertical="top" wrapText="1"/>
    </xf>
    <xf numFmtId="167" fontId="22" fillId="3" borderId="1" xfId="0" applyNumberFormat="1" applyFont="1" applyFill="1" applyBorder="1" applyAlignment="1">
      <alignment horizontal="center" vertical="center"/>
    </xf>
    <xf numFmtId="169" fontId="22" fillId="3" borderId="1" xfId="0" applyNumberFormat="1" applyFont="1" applyFill="1" applyBorder="1" applyAlignment="1">
      <alignment horizontal="center" vertical="center"/>
    </xf>
    <xf numFmtId="170" fontId="22" fillId="3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167" fontId="25" fillId="0" borderId="1" xfId="0" applyNumberFormat="1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170" fontId="25" fillId="0" borderId="1" xfId="0" applyNumberFormat="1" applyFont="1" applyBorder="1" applyAlignment="1">
      <alignment horizontal="center" vertical="center"/>
    </xf>
    <xf numFmtId="167" fontId="25" fillId="0" borderId="1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5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1" xfId="1" applyFont="1" applyBorder="1" applyAlignment="1">
      <alignment horizontal="center" vertical="center" textRotation="90" wrapText="1"/>
    </xf>
    <xf numFmtId="0" fontId="16" fillId="4" borderId="1" xfId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164" fontId="21" fillId="0" borderId="3" xfId="0" applyNumberFormat="1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4" fontId="21" fillId="0" borderId="2" xfId="0" applyNumberFormat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4" fontId="21" fillId="0" borderId="5" xfId="0" applyNumberFormat="1" applyFont="1" applyBorder="1" applyAlignment="1">
      <alignment horizontal="center" vertical="center" wrapText="1"/>
    </xf>
  </cellXfs>
  <cellStyles count="2">
    <cellStyle name="Звичайний 4" xfId="1"/>
    <cellStyle name="Обычный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"/>
  <sheetViews>
    <sheetView view="pageBreakPreview" zoomScale="50" zoomScaleNormal="70" zoomScaleSheetLayoutView="50" workbookViewId="0">
      <selection activeCell="P13" sqref="P13"/>
    </sheetView>
  </sheetViews>
  <sheetFormatPr defaultColWidth="14.42578125" defaultRowHeight="15" customHeight="1" x14ac:dyDescent="0.25"/>
  <cols>
    <col min="1" max="1" width="10.5703125" style="4" customWidth="1"/>
    <col min="2" max="2" width="34.140625" style="4" customWidth="1"/>
    <col min="3" max="3" width="20.42578125" style="17" customWidth="1"/>
    <col min="4" max="4" width="50.7109375" style="4" customWidth="1"/>
    <col min="5" max="5" width="12.7109375" style="4" customWidth="1"/>
    <col min="6" max="6" width="13.42578125" style="4" customWidth="1"/>
    <col min="7" max="7" width="20" style="4" customWidth="1"/>
    <col min="8" max="8" width="20.42578125" style="4" customWidth="1"/>
    <col min="9" max="9" width="18.42578125" style="4" customWidth="1"/>
    <col min="10" max="10" width="17.85546875" style="4" customWidth="1"/>
    <col min="11" max="11" width="14.5703125" style="4" customWidth="1"/>
    <col min="12" max="12" width="18.7109375" style="4" customWidth="1"/>
    <col min="13" max="13" width="18.28515625" style="4" bestFit="1" customWidth="1"/>
    <col min="14" max="14" width="19.28515625" style="4" customWidth="1"/>
    <col min="15" max="15" width="13.85546875" style="4" customWidth="1"/>
    <col min="16" max="16" width="20.42578125" style="4" customWidth="1"/>
    <col min="17" max="17" width="13" style="4" customWidth="1"/>
    <col min="18" max="18" width="8.85546875" style="4" customWidth="1"/>
    <col min="19" max="19" width="26.5703125" style="4" customWidth="1"/>
    <col min="20" max="20" width="19.140625" style="4" customWidth="1"/>
    <col min="21" max="21" width="26.42578125" style="28" customWidth="1"/>
    <col min="22" max="22" width="18" style="28" customWidth="1"/>
    <col min="23" max="23" width="18.85546875" style="28" customWidth="1"/>
    <col min="24" max="24" width="24.28515625" style="28" customWidth="1"/>
    <col min="25" max="25" width="20.42578125" style="29" customWidth="1"/>
    <col min="26" max="26" width="28.140625" style="29" customWidth="1"/>
    <col min="27" max="27" width="13.42578125" style="29" customWidth="1"/>
    <col min="28" max="28" width="14.42578125" style="29" customWidth="1"/>
    <col min="29" max="29" width="25.42578125" style="29" customWidth="1"/>
    <col min="30" max="30" width="20.85546875" style="4" customWidth="1"/>
    <col min="31" max="31" width="18" style="27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1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84" t="s">
        <v>40</v>
      </c>
      <c r="AC1" s="84"/>
    </row>
    <row r="2" spans="1:31" ht="67.5" customHeight="1" x14ac:dyDescent="0.25">
      <c r="A2" s="86" t="s">
        <v>46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</row>
    <row r="3" spans="1:31" ht="15.75" customHeight="1" x14ac:dyDescent="0.25">
      <c r="C3" s="15"/>
      <c r="D3" s="25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85" t="s">
        <v>36</v>
      </c>
      <c r="B4" s="73" t="s">
        <v>3</v>
      </c>
      <c r="C4" s="73" t="s">
        <v>4</v>
      </c>
      <c r="D4" s="81" t="s">
        <v>5</v>
      </c>
      <c r="E4" s="73" t="s">
        <v>1</v>
      </c>
      <c r="F4" s="82"/>
      <c r="G4" s="73" t="s">
        <v>16</v>
      </c>
      <c r="H4" s="73"/>
      <c r="I4" s="73" t="s">
        <v>43</v>
      </c>
      <c r="J4" s="73"/>
      <c r="K4" s="80" t="s">
        <v>13</v>
      </c>
      <c r="L4" s="79" t="s">
        <v>47</v>
      </c>
      <c r="M4" s="73" t="s">
        <v>25</v>
      </c>
      <c r="N4" s="73"/>
      <c r="O4" s="73"/>
      <c r="P4" s="73"/>
      <c r="Q4" s="74" t="s">
        <v>24</v>
      </c>
      <c r="R4" s="87" t="s">
        <v>26</v>
      </c>
      <c r="S4" s="83" t="s">
        <v>35</v>
      </c>
      <c r="T4" s="83" t="s">
        <v>27</v>
      </c>
      <c r="U4" s="88" t="s">
        <v>37</v>
      </c>
      <c r="V4" s="83" t="s">
        <v>28</v>
      </c>
      <c r="W4" s="88" t="s">
        <v>29</v>
      </c>
      <c r="X4" s="30" t="s">
        <v>38</v>
      </c>
      <c r="Y4" s="88" t="s">
        <v>42</v>
      </c>
      <c r="Z4" s="30" t="s">
        <v>39</v>
      </c>
      <c r="AA4" s="83" t="s">
        <v>30</v>
      </c>
      <c r="AB4" s="83"/>
      <c r="AC4" s="83" t="s">
        <v>22</v>
      </c>
    </row>
    <row r="5" spans="1:31" ht="17.25" customHeight="1" x14ac:dyDescent="0.25">
      <c r="A5" s="85"/>
      <c r="B5" s="73"/>
      <c r="C5" s="73"/>
      <c r="D5" s="81"/>
      <c r="E5" s="82"/>
      <c r="F5" s="82"/>
      <c r="G5" s="73"/>
      <c r="H5" s="73"/>
      <c r="I5" s="73" t="s">
        <v>45</v>
      </c>
      <c r="J5" s="73" t="s">
        <v>44</v>
      </c>
      <c r="K5" s="80"/>
      <c r="L5" s="79"/>
      <c r="M5" s="75" t="s">
        <v>19</v>
      </c>
      <c r="N5" s="77" t="s">
        <v>41</v>
      </c>
      <c r="O5" s="77" t="s">
        <v>14</v>
      </c>
      <c r="P5" s="77" t="s">
        <v>15</v>
      </c>
      <c r="Q5" s="75"/>
      <c r="R5" s="87"/>
      <c r="S5" s="83"/>
      <c r="T5" s="83"/>
      <c r="U5" s="88"/>
      <c r="V5" s="83"/>
      <c r="W5" s="88"/>
      <c r="X5" s="88" t="s">
        <v>31</v>
      </c>
      <c r="Y5" s="88"/>
      <c r="Z5" s="88" t="s">
        <v>32</v>
      </c>
      <c r="AA5" s="83" t="s">
        <v>33</v>
      </c>
      <c r="AB5" s="83" t="s">
        <v>34</v>
      </c>
      <c r="AC5" s="83"/>
    </row>
    <row r="6" spans="1:31" ht="15" customHeight="1" x14ac:dyDescent="0.25">
      <c r="A6" s="85"/>
      <c r="B6" s="73"/>
      <c r="C6" s="73"/>
      <c r="D6" s="81"/>
      <c r="E6" s="73" t="s">
        <v>6</v>
      </c>
      <c r="F6" s="73" t="s">
        <v>7</v>
      </c>
      <c r="G6" s="77" t="s">
        <v>17</v>
      </c>
      <c r="H6" s="75" t="s">
        <v>18</v>
      </c>
      <c r="I6" s="73"/>
      <c r="J6" s="73"/>
      <c r="K6" s="80"/>
      <c r="L6" s="79"/>
      <c r="M6" s="75"/>
      <c r="N6" s="77"/>
      <c r="O6" s="77"/>
      <c r="P6" s="77"/>
      <c r="Q6" s="75"/>
      <c r="R6" s="87"/>
      <c r="S6" s="83"/>
      <c r="T6" s="83"/>
      <c r="U6" s="88"/>
      <c r="V6" s="83"/>
      <c r="W6" s="88"/>
      <c r="X6" s="88"/>
      <c r="Y6" s="88"/>
      <c r="Z6" s="88"/>
      <c r="AA6" s="83"/>
      <c r="AB6" s="83"/>
      <c r="AC6" s="83"/>
      <c r="AE6" s="4"/>
    </row>
    <row r="7" spans="1:31" ht="24.75" customHeight="1" x14ac:dyDescent="0.25">
      <c r="A7" s="85"/>
      <c r="B7" s="73"/>
      <c r="C7" s="73"/>
      <c r="D7" s="81"/>
      <c r="E7" s="73"/>
      <c r="F7" s="73"/>
      <c r="G7" s="77"/>
      <c r="H7" s="75"/>
      <c r="I7" s="73"/>
      <c r="J7" s="73"/>
      <c r="K7" s="80"/>
      <c r="L7" s="79"/>
      <c r="M7" s="75"/>
      <c r="N7" s="77"/>
      <c r="O7" s="77"/>
      <c r="P7" s="77"/>
      <c r="Q7" s="75"/>
      <c r="R7" s="87"/>
      <c r="S7" s="83"/>
      <c r="T7" s="83"/>
      <c r="U7" s="88"/>
      <c r="V7" s="83"/>
      <c r="W7" s="88"/>
      <c r="X7" s="88"/>
      <c r="Y7" s="88"/>
      <c r="Z7" s="88"/>
      <c r="AA7" s="83"/>
      <c r="AB7" s="83"/>
      <c r="AC7" s="83"/>
      <c r="AE7" s="4"/>
    </row>
    <row r="8" spans="1:31" ht="21.75" customHeight="1" x14ac:dyDescent="0.25">
      <c r="A8" s="85"/>
      <c r="B8" s="73"/>
      <c r="C8" s="73"/>
      <c r="D8" s="81"/>
      <c r="E8" s="73"/>
      <c r="F8" s="73"/>
      <c r="G8" s="77"/>
      <c r="H8" s="75"/>
      <c r="I8" s="73"/>
      <c r="J8" s="73"/>
      <c r="K8" s="80"/>
      <c r="L8" s="79"/>
      <c r="M8" s="75"/>
      <c r="N8" s="77"/>
      <c r="O8" s="77"/>
      <c r="P8" s="77"/>
      <c r="Q8" s="75"/>
      <c r="R8" s="87"/>
      <c r="S8" s="83"/>
      <c r="T8" s="83"/>
      <c r="U8" s="88"/>
      <c r="V8" s="83"/>
      <c r="W8" s="88"/>
      <c r="X8" s="88"/>
      <c r="Y8" s="88"/>
      <c r="Z8" s="88"/>
      <c r="AA8" s="83"/>
      <c r="AB8" s="83"/>
      <c r="AC8" s="83"/>
      <c r="AE8" s="4"/>
    </row>
    <row r="9" spans="1:31" ht="35.25" customHeight="1" x14ac:dyDescent="0.25">
      <c r="A9" s="85"/>
      <c r="B9" s="73"/>
      <c r="C9" s="73"/>
      <c r="D9" s="81"/>
      <c r="E9" s="73"/>
      <c r="F9" s="73"/>
      <c r="G9" s="78"/>
      <c r="H9" s="76"/>
      <c r="I9" s="73"/>
      <c r="J9" s="73"/>
      <c r="K9" s="80"/>
      <c r="L9" s="79"/>
      <c r="M9" s="76"/>
      <c r="N9" s="78"/>
      <c r="O9" s="78"/>
      <c r="P9" s="78"/>
      <c r="Q9" s="76"/>
      <c r="R9" s="87"/>
      <c r="S9" s="83"/>
      <c r="T9" s="83"/>
      <c r="U9" s="88"/>
      <c r="V9" s="83"/>
      <c r="W9" s="88"/>
      <c r="X9" s="88"/>
      <c r="Y9" s="88"/>
      <c r="Z9" s="88"/>
      <c r="AA9" s="83"/>
      <c r="AB9" s="83"/>
      <c r="AC9" s="83"/>
      <c r="AE9" s="4"/>
    </row>
    <row r="10" spans="1:31" x14ac:dyDescent="0.25">
      <c r="A10" s="32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38">
        <v>11</v>
      </c>
      <c r="B11" s="39" t="s">
        <v>2</v>
      </c>
      <c r="C11" s="40" t="s">
        <v>23</v>
      </c>
      <c r="D11" s="40" t="s">
        <v>23</v>
      </c>
      <c r="E11" s="40" t="s">
        <v>23</v>
      </c>
      <c r="F11" s="40" t="s">
        <v>23</v>
      </c>
      <c r="G11" s="41">
        <f>SUM(G12:G15)</f>
        <v>430348.17099999997</v>
      </c>
      <c r="H11" s="41">
        <f>SUM(H12:H15)</f>
        <v>428849.66499999998</v>
      </c>
      <c r="I11" s="41">
        <f>SUM(I12:I15)</f>
        <v>103653.194</v>
      </c>
      <c r="J11" s="41">
        <f>SUM(J12:J15)</f>
        <v>1291.828</v>
      </c>
      <c r="K11" s="42">
        <v>7</v>
      </c>
      <c r="L11" s="41">
        <f t="shared" ref="L11:Q11" si="0">SUM(L12:L15)</f>
        <v>102361.36599999999</v>
      </c>
      <c r="M11" s="41">
        <f t="shared" si="0"/>
        <v>428849.66499999998</v>
      </c>
      <c r="N11" s="41">
        <f t="shared" si="0"/>
        <v>175930.389</v>
      </c>
      <c r="O11" s="41">
        <f t="shared" si="0"/>
        <v>0</v>
      </c>
      <c r="P11" s="41">
        <f t="shared" si="0"/>
        <v>252919.27600000001</v>
      </c>
      <c r="Q11" s="43">
        <f t="shared" si="0"/>
        <v>0</v>
      </c>
      <c r="R11" s="40" t="s">
        <v>23</v>
      </c>
      <c r="S11" s="40" t="s">
        <v>23</v>
      </c>
      <c r="T11" s="40" t="s">
        <v>23</v>
      </c>
      <c r="U11" s="40" t="s">
        <v>23</v>
      </c>
      <c r="V11" s="40" t="s">
        <v>23</v>
      </c>
      <c r="W11" s="40" t="s">
        <v>23</v>
      </c>
      <c r="X11" s="40" t="s">
        <v>23</v>
      </c>
      <c r="Y11" s="40" t="s">
        <v>23</v>
      </c>
      <c r="Z11" s="40" t="s">
        <v>23</v>
      </c>
      <c r="AA11" s="47">
        <f>SUM(AA12:AA15)</f>
        <v>5212</v>
      </c>
      <c r="AB11" s="41">
        <f>SUM(AB12:AB15)</f>
        <v>0</v>
      </c>
      <c r="AC11" s="40" t="s">
        <v>23</v>
      </c>
      <c r="AD11" s="26"/>
    </row>
    <row r="12" spans="1:31" ht="168" x14ac:dyDescent="0.35">
      <c r="A12" s="33">
        <v>1</v>
      </c>
      <c r="B12" s="19" t="s">
        <v>2</v>
      </c>
      <c r="C12" s="20" t="s">
        <v>8</v>
      </c>
      <c r="D12" s="20" t="s">
        <v>9</v>
      </c>
      <c r="E12" s="22">
        <v>2023</v>
      </c>
      <c r="F12" s="22">
        <v>2024</v>
      </c>
      <c r="G12" s="21">
        <v>18859.871999999999</v>
      </c>
      <c r="H12" s="21">
        <v>17361.365999999998</v>
      </c>
      <c r="I12" s="21">
        <v>18653.194</v>
      </c>
      <c r="J12" s="21">
        <v>1291.828</v>
      </c>
      <c r="K12" s="21" t="s">
        <v>20</v>
      </c>
      <c r="L12" s="21">
        <v>17361.365999999998</v>
      </c>
      <c r="M12" s="21">
        <f t="shared" ref="M12:M15" si="1">N12+O12+P12</f>
        <v>17361.365999999998</v>
      </c>
      <c r="N12" s="21">
        <v>17361.365999999998</v>
      </c>
      <c r="O12" s="52">
        <v>0</v>
      </c>
      <c r="P12" s="52">
        <v>0</v>
      </c>
      <c r="Q12" s="34" t="s">
        <v>21</v>
      </c>
      <c r="R12" s="44" t="s">
        <v>48</v>
      </c>
      <c r="S12" s="46">
        <v>2</v>
      </c>
      <c r="T12" s="35" t="s">
        <v>20</v>
      </c>
      <c r="U12" s="45"/>
      <c r="V12" s="49" t="s">
        <v>49</v>
      </c>
      <c r="W12" s="45" t="s">
        <v>20</v>
      </c>
      <c r="X12" s="36"/>
      <c r="Y12" s="45" t="s">
        <v>20</v>
      </c>
      <c r="Z12" s="37"/>
      <c r="AA12" s="50">
        <v>3942</v>
      </c>
      <c r="AB12" s="37"/>
      <c r="AC12" s="48" t="s">
        <v>52</v>
      </c>
      <c r="AD12" s="26"/>
    </row>
    <row r="13" spans="1:31" ht="168" customHeight="1" x14ac:dyDescent="0.35">
      <c r="A13" s="33">
        <v>2</v>
      </c>
      <c r="B13" s="19" t="s">
        <v>2</v>
      </c>
      <c r="C13" s="20" t="s">
        <v>8</v>
      </c>
      <c r="D13" s="20" t="s">
        <v>10</v>
      </c>
      <c r="E13" s="22">
        <v>2023</v>
      </c>
      <c r="F13" s="22">
        <v>2024</v>
      </c>
      <c r="G13" s="21">
        <v>57919.275999999998</v>
      </c>
      <c r="H13" s="21">
        <v>57919.275999999998</v>
      </c>
      <c r="I13" s="21">
        <v>15000</v>
      </c>
      <c r="J13" s="52">
        <v>0</v>
      </c>
      <c r="K13" s="21" t="s">
        <v>20</v>
      </c>
      <c r="L13" s="51">
        <v>15000</v>
      </c>
      <c r="M13" s="51">
        <f t="shared" si="1"/>
        <v>57919.275999999998</v>
      </c>
      <c r="N13" s="51">
        <v>15000</v>
      </c>
      <c r="O13" s="52">
        <v>0</v>
      </c>
      <c r="P13" s="21">
        <v>42919.275999999998</v>
      </c>
      <c r="Q13" s="34" t="s">
        <v>21</v>
      </c>
      <c r="R13" s="44" t="s">
        <v>48</v>
      </c>
      <c r="S13" s="46">
        <v>1</v>
      </c>
      <c r="T13" s="35" t="s">
        <v>21</v>
      </c>
      <c r="U13" s="49" t="s">
        <v>57</v>
      </c>
      <c r="V13" s="49" t="s">
        <v>50</v>
      </c>
      <c r="W13" s="45" t="s">
        <v>20</v>
      </c>
      <c r="X13" s="36"/>
      <c r="Y13" s="45" t="s">
        <v>20</v>
      </c>
      <c r="Z13" s="37"/>
      <c r="AA13" s="50">
        <v>100</v>
      </c>
      <c r="AB13" s="37"/>
      <c r="AC13" s="48" t="s">
        <v>54</v>
      </c>
      <c r="AD13" s="26"/>
    </row>
    <row r="14" spans="1:31" ht="183" customHeight="1" x14ac:dyDescent="0.35">
      <c r="A14" s="33">
        <v>3</v>
      </c>
      <c r="B14" s="19" t="s">
        <v>2</v>
      </c>
      <c r="C14" s="20" t="s">
        <v>8</v>
      </c>
      <c r="D14" s="20" t="s">
        <v>11</v>
      </c>
      <c r="E14" s="22">
        <v>2023</v>
      </c>
      <c r="F14" s="22">
        <v>2024</v>
      </c>
      <c r="G14" s="21">
        <v>214764.25</v>
      </c>
      <c r="H14" s="21">
        <v>214764.25</v>
      </c>
      <c r="I14" s="21">
        <v>35000</v>
      </c>
      <c r="J14" s="52">
        <v>0</v>
      </c>
      <c r="K14" s="21" t="s">
        <v>20</v>
      </c>
      <c r="L14" s="21">
        <v>35000</v>
      </c>
      <c r="M14" s="21">
        <f t="shared" si="1"/>
        <v>214764.25</v>
      </c>
      <c r="N14" s="21">
        <v>109764.25</v>
      </c>
      <c r="O14" s="52">
        <v>0</v>
      </c>
      <c r="P14" s="21">
        <v>105000</v>
      </c>
      <c r="Q14" s="35" t="s">
        <v>20</v>
      </c>
      <c r="R14" s="44" t="s">
        <v>48</v>
      </c>
      <c r="S14" s="46">
        <v>1</v>
      </c>
      <c r="T14" s="35" t="s">
        <v>21</v>
      </c>
      <c r="U14" s="49" t="s">
        <v>59</v>
      </c>
      <c r="V14" s="49" t="s">
        <v>51</v>
      </c>
      <c r="W14" s="45" t="s">
        <v>20</v>
      </c>
      <c r="X14" s="36"/>
      <c r="Y14" s="45" t="s">
        <v>20</v>
      </c>
      <c r="Z14" s="37"/>
      <c r="AA14" s="50">
        <v>650</v>
      </c>
      <c r="AB14" s="37"/>
      <c r="AC14" s="48" t="s">
        <v>55</v>
      </c>
      <c r="AD14" s="26"/>
    </row>
    <row r="15" spans="1:31" ht="168" x14ac:dyDescent="0.35">
      <c r="A15" s="33">
        <v>4</v>
      </c>
      <c r="B15" s="19" t="s">
        <v>2</v>
      </c>
      <c r="C15" s="20" t="s">
        <v>8</v>
      </c>
      <c r="D15" s="20" t="s">
        <v>12</v>
      </c>
      <c r="E15" s="22">
        <v>2023</v>
      </c>
      <c r="F15" s="22">
        <v>2024</v>
      </c>
      <c r="G15" s="21">
        <v>138804.77299999999</v>
      </c>
      <c r="H15" s="21">
        <v>138804.77299999999</v>
      </c>
      <c r="I15" s="21">
        <v>35000</v>
      </c>
      <c r="J15" s="52">
        <v>0</v>
      </c>
      <c r="K15" s="21" t="s">
        <v>20</v>
      </c>
      <c r="L15" s="51">
        <v>35000</v>
      </c>
      <c r="M15" s="51">
        <f t="shared" si="1"/>
        <v>138804.77299999999</v>
      </c>
      <c r="N15" s="51">
        <f>SUM(H15)-P15</f>
        <v>33804.772999999986</v>
      </c>
      <c r="O15" s="52">
        <v>0</v>
      </c>
      <c r="P15" s="52">
        <v>105000</v>
      </c>
      <c r="Q15" s="34" t="s">
        <v>21</v>
      </c>
      <c r="R15" s="44" t="s">
        <v>48</v>
      </c>
      <c r="S15" s="46">
        <v>1</v>
      </c>
      <c r="T15" s="35" t="s">
        <v>21</v>
      </c>
      <c r="U15" s="49" t="s">
        <v>58</v>
      </c>
      <c r="V15" s="49" t="s">
        <v>56</v>
      </c>
      <c r="W15" s="45" t="s">
        <v>20</v>
      </c>
      <c r="X15" s="36"/>
      <c r="Y15" s="45" t="s">
        <v>20</v>
      </c>
      <c r="Z15" s="37"/>
      <c r="AA15" s="50">
        <v>520</v>
      </c>
      <c r="AB15" s="37"/>
      <c r="AC15" s="48" t="s">
        <v>53</v>
      </c>
      <c r="AD15" s="26"/>
    </row>
    <row r="16" spans="1:31" ht="34.5" customHeight="1" x14ac:dyDescent="0.25">
      <c r="B16" s="8"/>
      <c r="C16" s="16"/>
      <c r="D16" s="9"/>
      <c r="E16" s="10"/>
      <c r="F16" s="10"/>
      <c r="G16" s="11"/>
      <c r="H16" s="23"/>
      <c r="I16" s="11"/>
      <c r="J16" s="12"/>
      <c r="K16" s="13"/>
      <c r="L16" s="13"/>
      <c r="M16" s="13"/>
      <c r="N16" s="11"/>
      <c r="O16" s="11"/>
      <c r="P16" s="11"/>
      <c r="Q16" s="11"/>
      <c r="R16" s="24"/>
      <c r="AD16" s="24"/>
    </row>
    <row r="17" spans="2:17" ht="15.75" customHeight="1" x14ac:dyDescent="0.25">
      <c r="B17" s="8"/>
      <c r="C17" s="16"/>
      <c r="D17" s="9"/>
      <c r="E17" s="10"/>
      <c r="F17" s="10"/>
      <c r="G17" s="11"/>
      <c r="H17" s="13"/>
      <c r="I17" s="11"/>
      <c r="J17" s="12"/>
      <c r="K17" s="13"/>
      <c r="L17" s="13"/>
      <c r="M17" s="13"/>
      <c r="N17" s="11"/>
      <c r="O17" s="11"/>
      <c r="P17" s="11"/>
      <c r="Q17" s="11"/>
    </row>
  </sheetData>
  <autoFilter ref="A10:Q15"/>
  <customSheetViews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67EEDF98-B2F5-426B-B926-192A1FD3327D}" filter="1" showAutoFilter="1">
      <pageMargins left="0.7" right="0.7" top="0.75" bottom="0.75" header="0.3" footer="0.3"/>
      <autoFilter ref="A37:FK441"/>
    </customSheetView>
  </customSheetViews>
  <mergeCells count="36">
    <mergeCell ref="AC4:AC9"/>
    <mergeCell ref="AB1:AC1"/>
    <mergeCell ref="A4:A9"/>
    <mergeCell ref="A2:AC2"/>
    <mergeCell ref="R4:R9"/>
    <mergeCell ref="S4:S9"/>
    <mergeCell ref="T4:T9"/>
    <mergeCell ref="U4:U9"/>
    <mergeCell ref="AA4:AB4"/>
    <mergeCell ref="W4:W9"/>
    <mergeCell ref="X5:X9"/>
    <mergeCell ref="Y4:Y9"/>
    <mergeCell ref="Z5:Z9"/>
    <mergeCell ref="AA5:AA9"/>
    <mergeCell ref="AB5:AB9"/>
    <mergeCell ref="V4:V9"/>
    <mergeCell ref="B4:B9"/>
    <mergeCell ref="C4:C9"/>
    <mergeCell ref="D4:D9"/>
    <mergeCell ref="F6:F9"/>
    <mergeCell ref="E6:E9"/>
    <mergeCell ref="E4:F5"/>
    <mergeCell ref="G4:H5"/>
    <mergeCell ref="Q4:Q9"/>
    <mergeCell ref="M4:P4"/>
    <mergeCell ref="M5:M9"/>
    <mergeCell ref="J5:J9"/>
    <mergeCell ref="G6:G9"/>
    <mergeCell ref="H6:H9"/>
    <mergeCell ref="L4:L9"/>
    <mergeCell ref="O5:O9"/>
    <mergeCell ref="K4:K9"/>
    <mergeCell ref="N5:N9"/>
    <mergeCell ref="P5:P9"/>
    <mergeCell ref="I4:J4"/>
    <mergeCell ref="I5:I9"/>
  </mergeCells>
  <printOptions horizontalCentered="1"/>
  <pageMargins left="0" right="0" top="0" bottom="0" header="0" footer="0"/>
  <pageSetup paperSize="9" scale="24" fitToHeight="100" orientation="landscape" r:id="rId1"/>
  <headerFooter>
    <oddFooter>&amp;C000000&amp;P</oddFooter>
  </headerFooter>
  <rowBreaks count="1" manualBreakCount="1">
    <brk id="10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7"/>
  <sheetViews>
    <sheetView tabSelected="1" view="pageBreakPreview" zoomScale="50" zoomScaleNormal="70" zoomScaleSheetLayoutView="50" workbookViewId="0">
      <selection activeCell="X13" sqref="X13"/>
    </sheetView>
  </sheetViews>
  <sheetFormatPr defaultColWidth="14.42578125" defaultRowHeight="15" customHeight="1" x14ac:dyDescent="0.25"/>
  <cols>
    <col min="1" max="1" width="10.5703125" style="4" customWidth="1"/>
    <col min="2" max="2" width="15.28515625" style="4" customWidth="1"/>
    <col min="3" max="3" width="20.42578125" style="17" customWidth="1"/>
    <col min="4" max="4" width="50.7109375" style="4" customWidth="1"/>
    <col min="5" max="5" width="12.7109375" style="4" customWidth="1"/>
    <col min="6" max="6" width="13.42578125" style="4" customWidth="1"/>
    <col min="7" max="7" width="20" style="4" customWidth="1"/>
    <col min="8" max="8" width="20.42578125" style="4" customWidth="1"/>
    <col min="9" max="9" width="18.42578125" style="4" customWidth="1"/>
    <col min="10" max="10" width="17.85546875" style="4" customWidth="1"/>
    <col min="11" max="11" width="14.5703125" style="4" customWidth="1"/>
    <col min="12" max="12" width="18.7109375" style="4" customWidth="1"/>
    <col min="13" max="13" width="18.28515625" style="4" bestFit="1" customWidth="1"/>
    <col min="14" max="14" width="19.28515625" style="4" customWidth="1"/>
    <col min="15" max="15" width="13.85546875" style="4" customWidth="1"/>
    <col min="16" max="16" width="20.42578125" style="4" customWidth="1"/>
    <col min="17" max="17" width="13" style="4" customWidth="1"/>
    <col min="18" max="18" width="8.85546875" style="4" customWidth="1"/>
    <col min="19" max="19" width="26.5703125" style="4" customWidth="1"/>
    <col min="20" max="20" width="19.140625" style="4" customWidth="1"/>
    <col min="21" max="21" width="26.42578125" style="28" customWidth="1"/>
    <col min="22" max="22" width="18" style="28" customWidth="1"/>
    <col min="23" max="23" width="18.85546875" style="28" customWidth="1"/>
    <col min="24" max="24" width="24.28515625" style="28" customWidth="1"/>
    <col min="25" max="25" width="20.42578125" style="29" customWidth="1"/>
    <col min="26" max="26" width="28.140625" style="29" customWidth="1"/>
    <col min="27" max="27" width="13.42578125" style="29" customWidth="1"/>
    <col min="28" max="28" width="14.42578125" style="29" customWidth="1"/>
    <col min="29" max="29" width="25.42578125" style="29" customWidth="1"/>
    <col min="30" max="30" width="20.85546875" style="4" customWidth="1"/>
    <col min="31" max="31" width="18" style="27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1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84" t="s">
        <v>40</v>
      </c>
      <c r="AC1" s="84"/>
    </row>
    <row r="2" spans="1:31" ht="117" customHeight="1" x14ac:dyDescent="0.25">
      <c r="A2" s="94" t="s">
        <v>60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</row>
    <row r="3" spans="1:31" ht="15.75" customHeight="1" x14ac:dyDescent="0.25">
      <c r="C3" s="15"/>
      <c r="D3" s="25"/>
      <c r="E3" s="5"/>
      <c r="F3" s="5"/>
      <c r="G3" s="5"/>
      <c r="H3" s="6"/>
      <c r="J3" s="3"/>
      <c r="K3" s="6"/>
      <c r="L3" s="6"/>
      <c r="M3" s="6"/>
    </row>
    <row r="4" spans="1:31" ht="65.25" customHeight="1" x14ac:dyDescent="0.25">
      <c r="A4" s="97" t="s">
        <v>36</v>
      </c>
      <c r="B4" s="89" t="s">
        <v>3</v>
      </c>
      <c r="C4" s="89" t="s">
        <v>4</v>
      </c>
      <c r="D4" s="98" t="s">
        <v>5</v>
      </c>
      <c r="E4" s="89" t="s">
        <v>1</v>
      </c>
      <c r="F4" s="99"/>
      <c r="G4" s="89" t="s">
        <v>16</v>
      </c>
      <c r="H4" s="89"/>
      <c r="I4" s="89" t="s">
        <v>43</v>
      </c>
      <c r="J4" s="89"/>
      <c r="K4" s="100" t="s">
        <v>13</v>
      </c>
      <c r="L4" s="95" t="s">
        <v>47</v>
      </c>
      <c r="M4" s="89" t="s">
        <v>25</v>
      </c>
      <c r="N4" s="89"/>
      <c r="O4" s="89"/>
      <c r="P4" s="89"/>
      <c r="Q4" s="96" t="s">
        <v>61</v>
      </c>
      <c r="R4" s="87" t="s">
        <v>26</v>
      </c>
      <c r="S4" s="83" t="s">
        <v>35</v>
      </c>
      <c r="T4" s="83" t="s">
        <v>27</v>
      </c>
      <c r="U4" s="88" t="s">
        <v>37</v>
      </c>
      <c r="V4" s="83" t="s">
        <v>28</v>
      </c>
      <c r="W4" s="88" t="s">
        <v>29</v>
      </c>
      <c r="X4" s="54" t="s">
        <v>38</v>
      </c>
      <c r="Y4" s="88" t="s">
        <v>42</v>
      </c>
      <c r="Z4" s="54" t="s">
        <v>39</v>
      </c>
      <c r="AA4" s="83" t="s">
        <v>30</v>
      </c>
      <c r="AB4" s="83"/>
      <c r="AC4" s="83" t="s">
        <v>22</v>
      </c>
    </row>
    <row r="5" spans="1:31" ht="17.25" customHeight="1" x14ac:dyDescent="0.25">
      <c r="A5" s="97"/>
      <c r="B5" s="89"/>
      <c r="C5" s="89"/>
      <c r="D5" s="98"/>
      <c r="E5" s="99"/>
      <c r="F5" s="99"/>
      <c r="G5" s="89"/>
      <c r="H5" s="89"/>
      <c r="I5" s="89" t="s">
        <v>45</v>
      </c>
      <c r="J5" s="89" t="s">
        <v>44</v>
      </c>
      <c r="K5" s="100"/>
      <c r="L5" s="95"/>
      <c r="M5" s="92" t="s">
        <v>19</v>
      </c>
      <c r="N5" s="90" t="s">
        <v>41</v>
      </c>
      <c r="O5" s="90" t="s">
        <v>14</v>
      </c>
      <c r="P5" s="90" t="s">
        <v>15</v>
      </c>
      <c r="Q5" s="92"/>
      <c r="R5" s="87"/>
      <c r="S5" s="83"/>
      <c r="T5" s="83"/>
      <c r="U5" s="88"/>
      <c r="V5" s="83"/>
      <c r="W5" s="88"/>
      <c r="X5" s="88" t="s">
        <v>31</v>
      </c>
      <c r="Y5" s="88"/>
      <c r="Z5" s="88" t="s">
        <v>32</v>
      </c>
      <c r="AA5" s="83" t="s">
        <v>33</v>
      </c>
      <c r="AB5" s="83" t="s">
        <v>34</v>
      </c>
      <c r="AC5" s="83"/>
    </row>
    <row r="6" spans="1:31" ht="15" customHeight="1" x14ac:dyDescent="0.25">
      <c r="A6" s="97"/>
      <c r="B6" s="89"/>
      <c r="C6" s="89"/>
      <c r="D6" s="98"/>
      <c r="E6" s="89" t="s">
        <v>6</v>
      </c>
      <c r="F6" s="89" t="s">
        <v>7</v>
      </c>
      <c r="G6" s="90" t="s">
        <v>17</v>
      </c>
      <c r="H6" s="92" t="s">
        <v>18</v>
      </c>
      <c r="I6" s="89"/>
      <c r="J6" s="89"/>
      <c r="K6" s="100"/>
      <c r="L6" s="95"/>
      <c r="M6" s="92"/>
      <c r="N6" s="90"/>
      <c r="O6" s="90"/>
      <c r="P6" s="90"/>
      <c r="Q6" s="92"/>
      <c r="R6" s="87"/>
      <c r="S6" s="83"/>
      <c r="T6" s="83"/>
      <c r="U6" s="88"/>
      <c r="V6" s="83"/>
      <c r="W6" s="88"/>
      <c r="X6" s="88"/>
      <c r="Y6" s="88"/>
      <c r="Z6" s="88"/>
      <c r="AA6" s="83"/>
      <c r="AB6" s="83"/>
      <c r="AC6" s="83"/>
      <c r="AE6" s="4"/>
    </row>
    <row r="7" spans="1:31" ht="24.75" customHeight="1" x14ac:dyDescent="0.25">
      <c r="A7" s="97"/>
      <c r="B7" s="89"/>
      <c r="C7" s="89"/>
      <c r="D7" s="98"/>
      <c r="E7" s="89"/>
      <c r="F7" s="89"/>
      <c r="G7" s="90"/>
      <c r="H7" s="92"/>
      <c r="I7" s="89"/>
      <c r="J7" s="89"/>
      <c r="K7" s="100"/>
      <c r="L7" s="95"/>
      <c r="M7" s="92"/>
      <c r="N7" s="90"/>
      <c r="O7" s="90"/>
      <c r="P7" s="90"/>
      <c r="Q7" s="92"/>
      <c r="R7" s="87"/>
      <c r="S7" s="83"/>
      <c r="T7" s="83"/>
      <c r="U7" s="88"/>
      <c r="V7" s="83"/>
      <c r="W7" s="88"/>
      <c r="X7" s="88"/>
      <c r="Y7" s="88"/>
      <c r="Z7" s="88"/>
      <c r="AA7" s="83"/>
      <c r="AB7" s="83"/>
      <c r="AC7" s="83"/>
      <c r="AE7" s="4"/>
    </row>
    <row r="8" spans="1:31" ht="57.75" customHeight="1" x14ac:dyDescent="0.25">
      <c r="A8" s="97"/>
      <c r="B8" s="89"/>
      <c r="C8" s="89"/>
      <c r="D8" s="98"/>
      <c r="E8" s="89"/>
      <c r="F8" s="89"/>
      <c r="G8" s="90"/>
      <c r="H8" s="92"/>
      <c r="I8" s="89"/>
      <c r="J8" s="89"/>
      <c r="K8" s="100"/>
      <c r="L8" s="95"/>
      <c r="M8" s="92"/>
      <c r="N8" s="90"/>
      <c r="O8" s="90"/>
      <c r="P8" s="90"/>
      <c r="Q8" s="92"/>
      <c r="R8" s="87"/>
      <c r="S8" s="83"/>
      <c r="T8" s="83"/>
      <c r="U8" s="88"/>
      <c r="V8" s="83"/>
      <c r="W8" s="88"/>
      <c r="X8" s="88"/>
      <c r="Y8" s="88"/>
      <c r="Z8" s="88"/>
      <c r="AA8" s="83"/>
      <c r="AB8" s="83"/>
      <c r="AC8" s="83"/>
      <c r="AE8" s="4"/>
    </row>
    <row r="9" spans="1:31" ht="35.25" customHeight="1" x14ac:dyDescent="0.25">
      <c r="A9" s="97"/>
      <c r="B9" s="89"/>
      <c r="C9" s="89"/>
      <c r="D9" s="98"/>
      <c r="E9" s="89"/>
      <c r="F9" s="89"/>
      <c r="G9" s="91"/>
      <c r="H9" s="93"/>
      <c r="I9" s="89"/>
      <c r="J9" s="89"/>
      <c r="K9" s="100"/>
      <c r="L9" s="95"/>
      <c r="M9" s="93"/>
      <c r="N9" s="91"/>
      <c r="O9" s="91"/>
      <c r="P9" s="91"/>
      <c r="Q9" s="93"/>
      <c r="R9" s="87"/>
      <c r="S9" s="83"/>
      <c r="T9" s="83"/>
      <c r="U9" s="88"/>
      <c r="V9" s="83"/>
      <c r="W9" s="88"/>
      <c r="X9" s="88"/>
      <c r="Y9" s="88"/>
      <c r="Z9" s="88"/>
      <c r="AA9" s="83"/>
      <c r="AB9" s="83"/>
      <c r="AC9" s="83"/>
      <c r="AE9" s="4"/>
    </row>
    <row r="10" spans="1:31" ht="18.75" x14ac:dyDescent="0.25">
      <c r="A10" s="55">
        <v>1</v>
      </c>
      <c r="B10" s="56">
        <v>2</v>
      </c>
      <c r="C10" s="57">
        <v>3</v>
      </c>
      <c r="D10" s="56">
        <v>4</v>
      </c>
      <c r="E10" s="57">
        <v>5</v>
      </c>
      <c r="F10" s="56">
        <v>6</v>
      </c>
      <c r="G10" s="57">
        <v>7</v>
      </c>
      <c r="H10" s="56">
        <v>8</v>
      </c>
      <c r="I10" s="57">
        <v>9</v>
      </c>
      <c r="J10" s="56">
        <v>10</v>
      </c>
      <c r="K10" s="57">
        <v>11</v>
      </c>
      <c r="L10" s="56">
        <v>12</v>
      </c>
      <c r="M10" s="57">
        <v>13</v>
      </c>
      <c r="N10" s="56">
        <v>14</v>
      </c>
      <c r="O10" s="57">
        <v>15</v>
      </c>
      <c r="P10" s="56">
        <v>16</v>
      </c>
      <c r="Q10" s="57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58">
        <v>11</v>
      </c>
      <c r="B11" s="59" t="s">
        <v>2</v>
      </c>
      <c r="C11" s="60" t="s">
        <v>23</v>
      </c>
      <c r="D11" s="60" t="s">
        <v>23</v>
      </c>
      <c r="E11" s="60" t="s">
        <v>23</v>
      </c>
      <c r="F11" s="60" t="s">
        <v>23</v>
      </c>
      <c r="G11" s="61">
        <f>SUM(G12:G15)</f>
        <v>430348.17099999997</v>
      </c>
      <c r="H11" s="61">
        <f>SUM(H12:H15)</f>
        <v>428849.66499999998</v>
      </c>
      <c r="I11" s="61">
        <f>SUM(I12:I15)</f>
        <v>103653.194</v>
      </c>
      <c r="J11" s="61">
        <f>SUM(J12:J15)</f>
        <v>1291.828</v>
      </c>
      <c r="K11" s="62">
        <v>7</v>
      </c>
      <c r="L11" s="61">
        <f t="shared" ref="L11:Q11" si="0">SUM(L12:L15)</f>
        <v>102361.36599999999</v>
      </c>
      <c r="M11" s="61">
        <f t="shared" si="0"/>
        <v>428849.66499999998</v>
      </c>
      <c r="N11" s="61">
        <f t="shared" si="0"/>
        <v>175930.389</v>
      </c>
      <c r="O11" s="61">
        <f t="shared" si="0"/>
        <v>0</v>
      </c>
      <c r="P11" s="61">
        <f t="shared" si="0"/>
        <v>252919.27600000001</v>
      </c>
      <c r="Q11" s="63">
        <f t="shared" si="0"/>
        <v>0</v>
      </c>
      <c r="R11" s="40" t="s">
        <v>23</v>
      </c>
      <c r="S11" s="40" t="s">
        <v>23</v>
      </c>
      <c r="T11" s="40" t="s">
        <v>23</v>
      </c>
      <c r="U11" s="40" t="s">
        <v>23</v>
      </c>
      <c r="V11" s="40" t="s">
        <v>23</v>
      </c>
      <c r="W11" s="40" t="s">
        <v>23</v>
      </c>
      <c r="X11" s="40" t="s">
        <v>23</v>
      </c>
      <c r="Y11" s="40" t="s">
        <v>23</v>
      </c>
      <c r="Z11" s="40" t="s">
        <v>23</v>
      </c>
      <c r="AA11" s="47">
        <f>SUM(AA12:AA15)</f>
        <v>5212</v>
      </c>
      <c r="AB11" s="41">
        <f>SUM(AB12:AB15)</f>
        <v>0</v>
      </c>
      <c r="AC11" s="40" t="s">
        <v>23</v>
      </c>
      <c r="AD11" s="26"/>
    </row>
    <row r="12" spans="1:31" ht="168" x14ac:dyDescent="0.35">
      <c r="A12" s="64">
        <v>1</v>
      </c>
      <c r="B12" s="65" t="s">
        <v>2</v>
      </c>
      <c r="C12" s="66" t="s">
        <v>8</v>
      </c>
      <c r="D12" s="66" t="s">
        <v>9</v>
      </c>
      <c r="E12" s="67">
        <v>2023</v>
      </c>
      <c r="F12" s="67">
        <v>2024</v>
      </c>
      <c r="G12" s="68">
        <v>18859.871999999999</v>
      </c>
      <c r="H12" s="68">
        <v>17361.365999999998</v>
      </c>
      <c r="I12" s="68">
        <v>18653.194</v>
      </c>
      <c r="J12" s="68">
        <v>1291.828</v>
      </c>
      <c r="K12" s="68" t="s">
        <v>20</v>
      </c>
      <c r="L12" s="68">
        <v>17361.365999999998</v>
      </c>
      <c r="M12" s="68">
        <f t="shared" ref="M12:M15" si="1">N12+O12+P12</f>
        <v>17361.365999999998</v>
      </c>
      <c r="N12" s="68">
        <v>17361.365999999998</v>
      </c>
      <c r="O12" s="69">
        <v>0</v>
      </c>
      <c r="P12" s="69">
        <v>0</v>
      </c>
      <c r="Q12" s="70" t="s">
        <v>21</v>
      </c>
      <c r="R12" s="44" t="s">
        <v>48</v>
      </c>
      <c r="S12" s="46">
        <v>2</v>
      </c>
      <c r="T12" s="35" t="s">
        <v>20</v>
      </c>
      <c r="U12" s="45"/>
      <c r="V12" s="49" t="s">
        <v>49</v>
      </c>
      <c r="W12" s="45" t="s">
        <v>20</v>
      </c>
      <c r="X12" s="36"/>
      <c r="Y12" s="45" t="s">
        <v>20</v>
      </c>
      <c r="Z12" s="37"/>
      <c r="AA12" s="50">
        <v>3942</v>
      </c>
      <c r="AB12" s="37"/>
      <c r="AC12" s="48" t="s">
        <v>52</v>
      </c>
      <c r="AD12" s="26"/>
    </row>
    <row r="13" spans="1:31" ht="168" customHeight="1" x14ac:dyDescent="0.35">
      <c r="A13" s="64">
        <v>2</v>
      </c>
      <c r="B13" s="65" t="s">
        <v>2</v>
      </c>
      <c r="C13" s="66" t="s">
        <v>8</v>
      </c>
      <c r="D13" s="66" t="s">
        <v>10</v>
      </c>
      <c r="E13" s="67">
        <v>2023</v>
      </c>
      <c r="F13" s="67">
        <v>2024</v>
      </c>
      <c r="G13" s="68">
        <v>57919.275999999998</v>
      </c>
      <c r="H13" s="68">
        <v>57919.275999999998</v>
      </c>
      <c r="I13" s="68">
        <v>15000</v>
      </c>
      <c r="J13" s="69">
        <v>0</v>
      </c>
      <c r="K13" s="68" t="s">
        <v>20</v>
      </c>
      <c r="L13" s="71">
        <v>15000</v>
      </c>
      <c r="M13" s="71">
        <f t="shared" si="1"/>
        <v>57919.275999999998</v>
      </c>
      <c r="N13" s="71">
        <v>15000</v>
      </c>
      <c r="O13" s="69">
        <v>0</v>
      </c>
      <c r="P13" s="68">
        <v>42919.275999999998</v>
      </c>
      <c r="Q13" s="70" t="s">
        <v>21</v>
      </c>
      <c r="R13" s="44" t="s">
        <v>48</v>
      </c>
      <c r="S13" s="46">
        <v>1</v>
      </c>
      <c r="T13" s="35" t="s">
        <v>21</v>
      </c>
      <c r="U13" s="49" t="s">
        <v>57</v>
      </c>
      <c r="V13" s="49" t="s">
        <v>50</v>
      </c>
      <c r="W13" s="45" t="s">
        <v>20</v>
      </c>
      <c r="X13" s="36"/>
      <c r="Y13" s="45" t="s">
        <v>20</v>
      </c>
      <c r="Z13" s="37"/>
      <c r="AA13" s="50">
        <v>100</v>
      </c>
      <c r="AB13" s="37"/>
      <c r="AC13" s="48" t="s">
        <v>54</v>
      </c>
      <c r="AD13" s="26"/>
    </row>
    <row r="14" spans="1:31" ht="183" customHeight="1" x14ac:dyDescent="0.35">
      <c r="A14" s="64">
        <v>3</v>
      </c>
      <c r="B14" s="65" t="s">
        <v>2</v>
      </c>
      <c r="C14" s="66" t="s">
        <v>8</v>
      </c>
      <c r="D14" s="66" t="s">
        <v>11</v>
      </c>
      <c r="E14" s="67">
        <v>2023</v>
      </c>
      <c r="F14" s="67">
        <v>2024</v>
      </c>
      <c r="G14" s="68">
        <v>214764.25</v>
      </c>
      <c r="H14" s="68">
        <v>214764.25</v>
      </c>
      <c r="I14" s="68">
        <v>35000</v>
      </c>
      <c r="J14" s="69">
        <v>0</v>
      </c>
      <c r="K14" s="68" t="s">
        <v>20</v>
      </c>
      <c r="L14" s="68">
        <v>35000</v>
      </c>
      <c r="M14" s="68">
        <f t="shared" si="1"/>
        <v>214764.25</v>
      </c>
      <c r="N14" s="68">
        <v>109764.25</v>
      </c>
      <c r="O14" s="69">
        <v>0</v>
      </c>
      <c r="P14" s="68">
        <v>105000</v>
      </c>
      <c r="Q14" s="72" t="s">
        <v>20</v>
      </c>
      <c r="R14" s="44" t="s">
        <v>48</v>
      </c>
      <c r="S14" s="46">
        <v>1</v>
      </c>
      <c r="T14" s="35" t="s">
        <v>21</v>
      </c>
      <c r="U14" s="49" t="s">
        <v>59</v>
      </c>
      <c r="V14" s="49" t="s">
        <v>51</v>
      </c>
      <c r="W14" s="45" t="s">
        <v>20</v>
      </c>
      <c r="X14" s="36"/>
      <c r="Y14" s="45" t="s">
        <v>20</v>
      </c>
      <c r="Z14" s="37"/>
      <c r="AA14" s="50">
        <v>650</v>
      </c>
      <c r="AB14" s="37"/>
      <c r="AC14" s="48" t="s">
        <v>55</v>
      </c>
      <c r="AD14" s="26"/>
    </row>
    <row r="15" spans="1:31" ht="168" x14ac:dyDescent="0.35">
      <c r="A15" s="64">
        <v>4</v>
      </c>
      <c r="B15" s="65" t="s">
        <v>2</v>
      </c>
      <c r="C15" s="66" t="s">
        <v>8</v>
      </c>
      <c r="D15" s="66" t="s">
        <v>12</v>
      </c>
      <c r="E15" s="67">
        <v>2023</v>
      </c>
      <c r="F15" s="67">
        <v>2024</v>
      </c>
      <c r="G15" s="68">
        <v>138804.77299999999</v>
      </c>
      <c r="H15" s="68">
        <v>138804.77299999999</v>
      </c>
      <c r="I15" s="68">
        <v>35000</v>
      </c>
      <c r="J15" s="69">
        <v>0</v>
      </c>
      <c r="K15" s="68" t="s">
        <v>20</v>
      </c>
      <c r="L15" s="71">
        <v>35000</v>
      </c>
      <c r="M15" s="71">
        <f t="shared" si="1"/>
        <v>138804.77299999999</v>
      </c>
      <c r="N15" s="71">
        <f>SUM(H15)-P15</f>
        <v>33804.772999999986</v>
      </c>
      <c r="O15" s="69">
        <v>0</v>
      </c>
      <c r="P15" s="69">
        <v>105000</v>
      </c>
      <c r="Q15" s="70" t="s">
        <v>21</v>
      </c>
      <c r="R15" s="44" t="s">
        <v>48</v>
      </c>
      <c r="S15" s="46">
        <v>1</v>
      </c>
      <c r="T15" s="35" t="s">
        <v>21</v>
      </c>
      <c r="U15" s="49" t="s">
        <v>58</v>
      </c>
      <c r="V15" s="49" t="s">
        <v>56</v>
      </c>
      <c r="W15" s="45" t="s">
        <v>20</v>
      </c>
      <c r="X15" s="36"/>
      <c r="Y15" s="45" t="s">
        <v>20</v>
      </c>
      <c r="Z15" s="37"/>
      <c r="AA15" s="50">
        <v>520</v>
      </c>
      <c r="AB15" s="37"/>
      <c r="AC15" s="48" t="s">
        <v>53</v>
      </c>
      <c r="AD15" s="26"/>
    </row>
    <row r="16" spans="1:31" ht="34.5" customHeight="1" x14ac:dyDescent="0.25">
      <c r="B16" s="8"/>
      <c r="C16" s="16"/>
      <c r="D16" s="9"/>
      <c r="E16" s="10"/>
      <c r="F16" s="10"/>
      <c r="G16" s="11"/>
      <c r="H16" s="23"/>
      <c r="I16" s="11"/>
      <c r="J16" s="12"/>
      <c r="K16" s="13"/>
      <c r="L16" s="13"/>
      <c r="M16" s="13"/>
      <c r="N16" s="11"/>
      <c r="O16" s="11"/>
      <c r="P16" s="11"/>
      <c r="Q16" s="11"/>
      <c r="R16" s="24"/>
      <c r="AD16" s="24"/>
    </row>
    <row r="17" spans="2:17" ht="15.75" customHeight="1" x14ac:dyDescent="0.25">
      <c r="B17" s="8"/>
      <c r="C17" s="16"/>
      <c r="D17" s="9"/>
      <c r="E17" s="10"/>
      <c r="F17" s="10"/>
      <c r="G17" s="11"/>
      <c r="H17" s="13"/>
      <c r="I17" s="11"/>
      <c r="J17" s="12"/>
      <c r="K17" s="13"/>
      <c r="L17" s="13"/>
      <c r="M17" s="13"/>
      <c r="N17" s="11"/>
      <c r="O17" s="11"/>
      <c r="P17" s="11"/>
      <c r="Q17" s="11"/>
    </row>
  </sheetData>
  <autoFilter ref="A10:Q15"/>
  <mergeCells count="36">
    <mergeCell ref="R4:R9"/>
    <mergeCell ref="S4:S9"/>
    <mergeCell ref="T4:T9"/>
    <mergeCell ref="AB1:AC1"/>
    <mergeCell ref="A4:A9"/>
    <mergeCell ref="B4:B9"/>
    <mergeCell ref="C4:C9"/>
    <mergeCell ref="D4:D9"/>
    <mergeCell ref="E4:F5"/>
    <mergeCell ref="G4:H5"/>
    <mergeCell ref="I4:J4"/>
    <mergeCell ref="K4:K9"/>
    <mergeCell ref="AC4:AC9"/>
    <mergeCell ref="X5:X9"/>
    <mergeCell ref="Z5:Z9"/>
    <mergeCell ref="AA5:AA9"/>
    <mergeCell ref="AB5:AB9"/>
    <mergeCell ref="U4:U9"/>
    <mergeCell ref="V4:V9"/>
    <mergeCell ref="W4:W9"/>
    <mergeCell ref="Y4:Y9"/>
    <mergeCell ref="AA4:AB4"/>
    <mergeCell ref="E6:E9"/>
    <mergeCell ref="F6:F9"/>
    <mergeCell ref="G6:G9"/>
    <mergeCell ref="H6:H9"/>
    <mergeCell ref="A2:Q2"/>
    <mergeCell ref="I5:I9"/>
    <mergeCell ref="J5:J9"/>
    <mergeCell ref="M5:M9"/>
    <mergeCell ref="N5:N9"/>
    <mergeCell ref="O5:O9"/>
    <mergeCell ref="P5:P9"/>
    <mergeCell ref="L4:L9"/>
    <mergeCell ref="M4:P4"/>
    <mergeCell ref="Q4:Q9"/>
  </mergeCells>
  <printOptions horizontalCentered="1"/>
  <pageMargins left="0" right="0" top="0.59055118110236227" bottom="0" header="0" footer="0"/>
  <pageSetup paperSize="9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Потреба на 2024</vt:lpstr>
      <vt:lpstr>1</vt:lpstr>
      <vt:lpstr>'1'!Два</vt:lpstr>
      <vt:lpstr>Два</vt:lpstr>
      <vt:lpstr>'1'!Заголовки_для_печати</vt:lpstr>
      <vt:lpstr>'Потреба на 2024'!Заголовки_для_печати</vt:lpstr>
      <vt:lpstr>'1'!Область_печати</vt:lpstr>
      <vt:lpstr>'Потреба на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Микольченко Наталія Вікторівна</cp:lastModifiedBy>
  <cp:lastPrinted>2024-01-30T11:52:29Z</cp:lastPrinted>
  <dcterms:created xsi:type="dcterms:W3CDTF">2024-01-30T07:18:50Z</dcterms:created>
  <dcterms:modified xsi:type="dcterms:W3CDTF">2024-01-30T14:36:13Z</dcterms:modified>
</cp:coreProperties>
</file>