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4\ФОНД ЛІКВІДАЦІЇ\ФАКСОГРАМИ\3_29.01.2024 ПЕРЕХІДНІ\Відповіді\Одеська\"/>
    </mc:Choice>
  </mc:AlternateContent>
  <bookViews>
    <workbookView xWindow="0" yWindow="0" windowWidth="28800" windowHeight="11700"/>
  </bookViews>
  <sheets>
    <sheet name="УКБ ОМР на 2024" sheetId="2" r:id="rId1"/>
  </sheets>
  <definedNames>
    <definedName name="_xlnm._FilterDatabase" localSheetId="0" hidden="1">'УКБ ОМР на 2024'!$A$10:$Q$21</definedName>
    <definedName name="Region_N" localSheetId="0">'УКБ ОМР на 2024'!#REF!</definedName>
    <definedName name="Z_0C6007DF_07B7_4A94_BCAB_0889120F3FC6_.wvu.FilterData" localSheetId="0" hidden="1">'УКБ ОМР на 2024'!$B$10:$P$23</definedName>
    <definedName name="Z_2BE8D4FD_ECD1_4CF4_A98F_24672E8A3CAC_.wvu.FilterData" localSheetId="0" hidden="1">'УКБ ОМР на 2024'!$B$1</definedName>
    <definedName name="Z_3B53958D_5091_485E_A07B_2E5A6BBD680C_.wvu.FilterData" localSheetId="0" hidden="1">'УКБ ОМР на 2024'!$B$10:$P$23</definedName>
    <definedName name="Z_5C37EED4_38A0_4971_ACF9_890429B911E4_.wvu.FilterData" localSheetId="0" hidden="1">'УКБ ОМР на 2024'!$B$10:$P$23</definedName>
    <definedName name="Z_67EEDF98_B2F5_426B_B926_192A1FD3327D_.wvu.FilterData" localSheetId="0" hidden="1">'УКБ ОМР на 2024'!$B$10:$P$23</definedName>
    <definedName name="Z_763E47F9_2314_47E3_B57D_EF3335523787_.wvu.FilterData" localSheetId="0" hidden="1">'УКБ ОМР на 2024'!$B$10:$P$23</definedName>
    <definedName name="Два" localSheetId="0">'УКБ ОМР на 2024'!$B$11:$I$21</definedName>
    <definedName name="Два">#REF!</definedName>
    <definedName name="_xlnm.Print_Titles" localSheetId="0">'УКБ ОМР на 2024'!$4:$10</definedName>
    <definedName name="_xlnm.Print_Area" localSheetId="0">'УКБ ОМР на 2024'!$A$1:$AC$21</definedName>
  </definedNames>
  <calcPr calcId="162913"/>
  <customWorkbookViews>
    <customWorkbookView name="Фільтр 1" guid="{5C37EED4-38A0-4971-ACF9-890429B911E4}" maximized="1" windowWidth="0" windowHeight="0" activeSheetId="0"/>
    <customWorkbookView name="Фільтр 2" guid="{3B53958D-5091-485E-A07B-2E5A6BBD680C}" maximized="1" windowWidth="0" windowHeight="0" activeSheetId="0"/>
    <customWorkbookView name="Фільтр 3" guid="{67EEDF98-B2F5-426B-B926-192A1FD3327D}" maximized="1" windowWidth="0" windowHeight="0" activeSheetId="0"/>
    <customWorkbookView name="Фільтр 4" guid="{2BE8D4FD-ECD1-4CF4-A98F-24672E8A3CAC}" maximized="1" windowWidth="0" windowHeight="0" activeSheetId="0"/>
    <customWorkbookView name="Фільтр 5" guid="{763E47F9-2314-47E3-B57D-EF3335523787}" maximized="1" windowWidth="0" windowHeight="0" activeSheetId="0"/>
    <customWorkbookView name="Фільтр 6" guid="{0C6007DF-07B7-4A94-BCAB-0889120F3FC6}" maximized="1" windowWidth="0" windowHeight="0" activeSheetId="0"/>
  </customWorkbookViews>
</workbook>
</file>

<file path=xl/calcChain.xml><?xml version="1.0" encoding="utf-8"?>
<calcChain xmlns="http://schemas.openxmlformats.org/spreadsheetml/2006/main">
  <c r="M21" i="2" l="1"/>
  <c r="M20" i="2"/>
  <c r="M19" i="2"/>
  <c r="M18" i="2"/>
  <c r="AA17" i="2" l="1"/>
  <c r="AA16" i="2"/>
  <c r="M17" i="2" l="1"/>
  <c r="M16" i="2"/>
  <c r="M15" i="2"/>
  <c r="M14" i="2"/>
  <c r="M13" i="2"/>
  <c r="M12" i="2"/>
  <c r="AB11" i="2"/>
  <c r="AA11" i="2"/>
  <c r="Q11" i="2"/>
  <c r="P11" i="2"/>
  <c r="O11" i="2"/>
  <c r="N11" i="2"/>
  <c r="L11" i="2"/>
  <c r="J11" i="2"/>
  <c r="I11" i="2"/>
  <c r="H11" i="2"/>
  <c r="G11" i="2"/>
  <c r="M11" i="2" l="1"/>
</calcChain>
</file>

<file path=xl/sharedStrings.xml><?xml version="1.0" encoding="utf-8"?>
<sst xmlns="http://schemas.openxmlformats.org/spreadsheetml/2006/main" count="190" uniqueCount="68">
  <si>
    <t xml:space="preserve"> </t>
  </si>
  <si>
    <t>Термін реалізації проекту</t>
  </si>
  <si>
    <t>Одеська</t>
  </si>
  <si>
    <t>Область</t>
  </si>
  <si>
    <t>Назва місцевого бюджету адміністративно-територіальної одиниці</t>
  </si>
  <si>
    <t>Назва проекту</t>
  </si>
  <si>
    <t>рік початку</t>
  </si>
  <si>
    <t>рік завершення</t>
  </si>
  <si>
    <t>Бюджет Одеської міської територіальної громади</t>
  </si>
  <si>
    <t xml:space="preserve">Будівництво магістральних мереж водопроводу від вул. Багрицького до Французького бульвару у м. Одесі (1-а черга - від вул. Багрицького до Фонтанської дороги) </t>
  </si>
  <si>
    <t xml:space="preserve">Будівництво магістральних мереж водопроводу від вул. Багрицького до Французького бульвару у м. Одесі (2-а черга - від Фонтанської дороги до вул. Академічної) </t>
  </si>
  <si>
    <t xml:space="preserve">Будівництво магістральних мереж водопроводу від вул. Багрицького до Французького бульвару у м. Одесі (3-а черга - від  вул. Академічної до Французького бульвару) </t>
  </si>
  <si>
    <t xml:space="preserve">Будівництво магістральних мереж водопроводу від вул. Багрицького до Французького бульвару у м. Одесі (4-а черга - по Французькому бульвару, від  вул. Академічної до просп.Гагаріна) </t>
  </si>
  <si>
    <t>Будівництво дитячого садка, розташованого за адресою: м. Одеса, пров. Пестеля, 4</t>
  </si>
  <si>
    <t>Капітальний ремонт корпусу літ "Г" для відділення кардіології КНП "Міська клінічна лікарня № 11" за адресою: м. Одеса, вул. Академіка Воробйова, 5</t>
  </si>
  <si>
    <t>Бюджет Куяльницької сільської територіальної громади</t>
  </si>
  <si>
    <t>Нове будівництво укриття для закладу освіти Куяльницької сільської ради Подільського району Одеської області за адресою: вул. Шкільна, 20 с. Нестоїта</t>
  </si>
  <si>
    <t>Нове будівництво укриття для закладу освіти Куяльницької сільської ради Подільського району Одеської області за адресою: вул. Шкільна, 34, с.Малий Фонтан</t>
  </si>
  <si>
    <t>Нове будівництво укриття для закладу освіти Куяльницької сільської ради Подільського району Одеської області за адресою: вул.Шкільна, 1 с.Новоселівка</t>
  </si>
  <si>
    <t>Нове будівництво укриття для закладу освіти Куяльницької сільської ради Подільського району Одеської області за адресою: вул. Спортивна, 75 А, с.Куяльник</t>
  </si>
  <si>
    <t>Завершено реалізацію проекту (Так/Ні)</t>
  </si>
  <si>
    <t>Місцеві бюджети</t>
  </si>
  <si>
    <t>Інші джерела</t>
  </si>
  <si>
    <t>Вартість проекту, тис. грн</t>
  </si>
  <si>
    <t>Загальна кошторисна вартість</t>
  </si>
  <si>
    <t>Усього</t>
  </si>
  <si>
    <t>ні</t>
  </si>
  <si>
    <t>так</t>
  </si>
  <si>
    <t>Примітка</t>
  </si>
  <si>
    <t>х</t>
  </si>
  <si>
    <t>Потреба у фінансуванні на 2024 рік (у тому числі погашення кредиторської заборгованості), тис. гривень</t>
  </si>
  <si>
    <t>Форма власності</t>
  </si>
  <si>
    <t>Чи було пошкоджено\зруйновано об’єкт внаслідок військової агресії рф (так, ні)</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</si>
  <si>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</si>
  <si>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</si>
  <si>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Соціальна складова проєкту</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</si>
  <si>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</si>
  <si>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</si>
  <si>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</si>
  <si>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</si>
  <si>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Напрям використання коштів Фонду, відповідно до Порядку використання коштів Фонду (постанова КМУ від 10.02.2023 № 118 із змінами), № </t>
  </si>
  <si>
    <t>№ п/п</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</si>
  <si>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</si>
  <si>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23</t>
  </si>
  <si>
    <t>У разі відповіді "Так" у графі 25</t>
  </si>
  <si>
    <t>Додаток 1</t>
  </si>
  <si>
    <t>Фонд</t>
  </si>
  <si>
    <t>Затверджено  програму комплексного відновлення території територіальної громади (її частини), (відповідно до постанови КМУ від 14.10.2022 № 1159)
(так/ні)</t>
  </si>
  <si>
    <t>Фонд у 2023 році, тис. гривень</t>
  </si>
  <si>
    <t>Касові видатки у 2023 році</t>
  </si>
  <si>
    <t>Передбачено у 2023 році</t>
  </si>
  <si>
    <t>Обсяг невикористаних асигнувань Фонду в 2023 році, тис. гривень</t>
  </si>
  <si>
    <t>п.2.2.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</si>
  <si>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П.2.1.Будівництво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</si>
  <si>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DREAM-UA-200923-684386E3</t>
  </si>
  <si>
    <t>DREAM-UA-200923-72869A56</t>
  </si>
  <si>
    <t>DREAM-UA-200923-5311372F</t>
  </si>
  <si>
    <t>DREAM-UA-200923-5355C186</t>
  </si>
  <si>
    <t>DREAM-UA-200923-8ABB7720</t>
  </si>
  <si>
    <t>DREAM-UA-200923-77DB8CED</t>
  </si>
  <si>
    <t>комунальна</t>
  </si>
  <si>
    <t>за потреби</t>
  </si>
  <si>
    <t>150124-C3888601</t>
  </si>
  <si>
    <t>200923-9BCC02A7</t>
  </si>
  <si>
    <t>200923-DEFA1811</t>
  </si>
  <si>
    <t>200923-B44CED79</t>
  </si>
  <si>
    <t>Завершено тендерні процедури
(Так/Ні)</t>
  </si>
  <si>
    <r>
      <t xml:space="preserve">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 зокрема,
 Субвенції з державного бюджету місцевим бюджетам на реалізацію проектів (об’єктів, заходів), спрямованих на ліквідацію наслідків збройної агресії (розпорядження Кабінету Міністрів від 16.06.2023 р. № 534 (із змінами) у </t>
    </r>
    <r>
      <rPr>
        <b/>
        <u/>
        <sz val="28"/>
        <color rgb="FF000000"/>
        <rFont val="Calibri"/>
        <family val="2"/>
        <charset val="204"/>
        <scheme val="minor"/>
      </rPr>
      <t>Одеській області</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</si>
</sst>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d\.mm\.yyyy"/>
    <numFmt numFmtId="165" formatCode="&quot;Дат = &quot;\ 0;;"/>
    <numFmt numFmtId="166" formatCode="#,##0.00;[Red]\-#,##0.00;"/>
    <numFmt numFmtId="167" formatCode="#,##0.000;[Red]\-#,##0.000;"/>
    <numFmt numFmtId="168" formatCode="#,##0.000_ ;[Red]\-#,##0.000\ "/>
    <numFmt numFmtId="169" formatCode="#,##0;[Red]\-#,##0;"/>
    <numFmt numFmtId="170" formatCode="#,##0_ ;[Red]\-#,##0\ "/>
  </numFmts>
  <fonts count="22" x14ac:knownFonts="1">
    <font>
      <sz val="11"/>
      <color rgb="FF000000"/>
      <name val="Calibri"/>
      <scheme val="minor"/>
    </font>
    <font>
      <sz val="11"/>
      <color theme="1"/>
      <name val="Calibri"/>
      <family val="2"/>
      <charset val="204"/>
      <scheme val="minor"/>
    </font>
    <font>
      <sz val="11"/>
      <name val="Calibri"/>
      <family val="2"/>
      <charset val="204"/>
      <scheme val="minor"/>
    </font>
    <font>
      <b/>
      <sz val="7"/>
      <color rgb="FF000000"/>
      <name val="Calibri"/>
      <family val="2"/>
      <charset val="204"/>
      <scheme val="minor"/>
    </font>
    <font>
      <b/>
      <sz val="16"/>
      <color rgb="FF000000"/>
      <name val="Calibri"/>
      <family val="2"/>
      <charset val="204"/>
      <scheme val="minor"/>
    </font>
    <font>
      <sz val="11"/>
      <color rgb="FF000000"/>
      <name val="Calibri"/>
      <family val="2"/>
      <charset val="204"/>
      <scheme val="minor"/>
    </font>
    <font>
      <sz val="16"/>
      <name val="Calibri"/>
      <family val="2"/>
      <charset val="204"/>
      <scheme val="minor"/>
    </font>
    <font>
      <sz val="16"/>
      <color rgb="FF000000"/>
      <name val="Calibri"/>
      <family val="2"/>
      <charset val="204"/>
      <scheme val="minor"/>
    </font>
    <font>
      <sz val="22"/>
      <name val="Calibri"/>
      <family val="2"/>
      <charset val="204"/>
      <scheme val="minor"/>
    </font>
    <font>
      <sz val="10"/>
      <name val="Arial Cyr"/>
      <charset val="204"/>
    </font>
    <font>
      <sz val="12"/>
      <name val="Arial Cyr"/>
      <charset val="204"/>
    </font>
    <font>
      <sz val="14"/>
      <name val="Calibri"/>
      <family val="2"/>
      <charset val="204"/>
      <scheme val="minor"/>
    </font>
    <font>
      <b/>
      <sz val="20"/>
      <name val="Calibri"/>
      <family val="2"/>
      <charset val="204"/>
      <scheme val="major"/>
    </font>
    <font>
      <b/>
      <sz val="14"/>
      <name val="Calibri"/>
      <family val="2"/>
      <charset val="204"/>
      <scheme val="minor"/>
    </font>
    <font>
      <sz val="14"/>
      <name val="Calibri"/>
      <family val="2"/>
      <charset val="204"/>
      <scheme val="major"/>
    </font>
    <font>
      <sz val="14"/>
      <color rgb="FF000000"/>
      <name val="Calibri"/>
      <family val="2"/>
      <charset val="204"/>
      <scheme val="major"/>
    </font>
    <font>
      <sz val="14"/>
      <color rgb="FF000000"/>
      <name val="Calibri"/>
      <family val="2"/>
      <charset val="204"/>
      <scheme val="minor"/>
    </font>
    <font>
      <b/>
      <sz val="20"/>
      <name val="Calibri"/>
      <family val="2"/>
      <charset val="204"/>
      <scheme val="minor"/>
    </font>
    <font>
      <sz val="20"/>
      <name val="Calibri"/>
      <family val="2"/>
      <charset val="204"/>
      <scheme val="minor"/>
    </font>
    <font>
      <b/>
      <sz val="28"/>
      <color rgb="FF000000"/>
      <name val="Calibri"/>
      <family val="2"/>
      <charset val="204"/>
      <scheme val="minor"/>
    </font>
    <font>
      <b/>
      <u/>
      <sz val="28"/>
      <color rgb="FF000000"/>
      <name val="Calibri"/>
      <family val="2"/>
      <charset val="204"/>
      <scheme val="minor"/>
    </font>
    <font>
      <sz val="18"/>
      <name val="Calibri"/>
      <family val="2"/>
      <charset val="204"/>
      <scheme val="minor"/>
    </font>
  </fonts>
  <fills count="4">
    <fill>
      <patternFill patternType="none"/>
    </fill>
    <fill>
      <patternFill patternType="gray125"/>
    </fill>
    <fill>
      <patternFill patternType="solid">
        <fgColor rgb="FFFFFFFF"/>
        <bgColor rgb="FFFFFFFF"/>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66">
    <xf numFmtId="0" fontId="0" fillId="0" borderId="0" xfId="0"/>
    <xf numFmtId="0" fontId="3" fillId="0" borderId="0" xfId="0" applyFont="1" applyAlignment="1">
      <alignment horizontal="center"/>
    </xf>
    <xf numFmtId="0" fontId="4" fillId="0" borderId="0" xfId="0" applyFont="1" applyAlignment="1">
      <alignment horizontal="center"/>
    </xf>
    <xf numFmtId="0" fontId="1" fillId="2" borderId="0" xfId="0" applyFont="1" applyFill="1"/>
    <xf numFmtId="0" fontId="5" fillId="0" borderId="0" xfId="0" applyFont="1"/>
    <xf numFmtId="0" fontId="1" fillId="0" borderId="0" xfId="0" applyFont="1" applyAlignment="1">
      <alignment horizontal="center"/>
    </xf>
    <xf numFmtId="164" fontId="1" fillId="0" borderId="0" xfId="0" applyNumberFormat="1" applyFont="1"/>
    <xf numFmtId="0" fontId="2" fillId="0" borderId="1"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wrapText="1"/>
    </xf>
    <xf numFmtId="0" fontId="2" fillId="0" borderId="0" xfId="0" applyFont="1" applyAlignment="1">
      <alignment horizontal="center" wrapText="1"/>
    </xf>
    <xf numFmtId="166" fontId="2" fillId="0" borderId="0" xfId="0" applyNumberFormat="1"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0" applyFont="1" applyAlignment="1">
      <alignment horizontal="center" vertical="top" wrapText="1"/>
    </xf>
    <xf numFmtId="49" fontId="5" fillId="0" borderId="0" xfId="0" applyNumberFormat="1" applyFont="1" applyAlignment="1">
      <alignment vertical="top" wrapText="1"/>
    </xf>
    <xf numFmtId="49" fontId="2" fillId="0" borderId="0" xfId="0" applyNumberFormat="1" applyFont="1" applyAlignment="1">
      <alignment horizontal="left" vertical="top" wrapText="1"/>
    </xf>
    <xf numFmtId="0" fontId="5" fillId="0" borderId="0" xfId="0" applyFont="1" applyAlignment="1">
      <alignment vertical="top" wrapText="1"/>
    </xf>
    <xf numFmtId="0" fontId="5" fillId="0" borderId="0" xfId="0" applyFont="1" applyAlignment="1">
      <alignment horizontal="center" vertical="center"/>
    </xf>
    <xf numFmtId="164" fontId="8" fillId="0" borderId="0" xfId="0" applyNumberFormat="1" applyFont="1" applyAlignment="1">
      <alignment horizontal="center" vertical="center"/>
    </xf>
    <xf numFmtId="168" fontId="5" fillId="0" borderId="0" xfId="0" applyNumberFormat="1" applyFont="1"/>
    <xf numFmtId="168" fontId="1" fillId="0" borderId="0" xfId="0" applyNumberFormat="1" applyFont="1"/>
    <xf numFmtId="168" fontId="7" fillId="0" borderId="0" xfId="0" applyNumberFormat="1" applyFont="1"/>
    <xf numFmtId="0" fontId="10" fillId="0" borderId="0" xfId="1" applyFont="1"/>
    <xf numFmtId="0" fontId="9" fillId="0" borderId="0" xfId="1"/>
    <xf numFmtId="0" fontId="9" fillId="0" borderId="0" xfId="1" applyAlignment="1">
      <alignment horizontal="center"/>
    </xf>
    <xf numFmtId="167" fontId="6" fillId="0" borderId="0" xfId="0" applyNumberFormat="1" applyFont="1" applyAlignment="1">
      <alignment horizontal="center" vertical="center"/>
    </xf>
    <xf numFmtId="0" fontId="5" fillId="0" borderId="0" xfId="0" applyFont="1" applyAlignment="1">
      <alignment horizontal="center"/>
    </xf>
    <xf numFmtId="168" fontId="5" fillId="0" borderId="0" xfId="0" applyNumberFormat="1" applyFont="1" applyAlignment="1">
      <alignment horizontal="center"/>
    </xf>
    <xf numFmtId="0" fontId="12" fillId="3" borderId="1" xfId="0" applyFont="1" applyFill="1" applyBorder="1" applyAlignment="1">
      <alignment horizontal="center" vertical="center"/>
    </xf>
    <xf numFmtId="0" fontId="12" fillId="3" borderId="1" xfId="0" applyFont="1" applyFill="1" applyBorder="1" applyAlignment="1">
      <alignment horizontal="left" vertical="center"/>
    </xf>
    <xf numFmtId="0" fontId="12" fillId="3" borderId="1" xfId="0" applyFont="1" applyFill="1" applyBorder="1" applyAlignment="1">
      <alignment horizontal="center" vertical="top" wrapText="1"/>
    </xf>
    <xf numFmtId="167" fontId="12" fillId="3" borderId="1" xfId="0" applyNumberFormat="1" applyFont="1" applyFill="1" applyBorder="1" applyAlignment="1">
      <alignment horizontal="center" vertical="center"/>
    </xf>
    <xf numFmtId="169" fontId="12" fillId="3" borderId="1" xfId="0" applyNumberFormat="1" applyFont="1" applyFill="1" applyBorder="1" applyAlignment="1">
      <alignment horizontal="center" vertical="center"/>
    </xf>
    <xf numFmtId="170" fontId="12" fillId="3" borderId="1" xfId="0" applyNumberFormat="1" applyFont="1" applyFill="1" applyBorder="1" applyAlignment="1">
      <alignment horizontal="center" vertical="center"/>
    </xf>
    <xf numFmtId="0" fontId="6" fillId="0" borderId="1" xfId="1" applyFont="1" applyFill="1" applyBorder="1" applyAlignment="1">
      <alignment horizontal="center"/>
    </xf>
    <xf numFmtId="168" fontId="6" fillId="0" borderId="0" xfId="0" applyNumberFormat="1" applyFont="1" applyFill="1"/>
    <xf numFmtId="0" fontId="10" fillId="0" borderId="0" xfId="1" applyFont="1" applyFill="1"/>
    <xf numFmtId="0" fontId="2" fillId="0" borderId="0" xfId="0" applyFont="1" applyFill="1"/>
    <xf numFmtId="168" fontId="7" fillId="0" borderId="0" xfId="0" applyNumberFormat="1" applyFont="1" applyFill="1"/>
    <xf numFmtId="0" fontId="5" fillId="0" borderId="0" xfId="0" applyFont="1" applyFill="1"/>
    <xf numFmtId="164" fontId="13" fillId="0" borderId="3" xfId="0" applyNumberFormat="1" applyFont="1" applyBorder="1" applyAlignment="1">
      <alignment horizontal="center" vertical="center" wrapText="1"/>
    </xf>
    <xf numFmtId="0" fontId="15" fillId="0" borderId="1" xfId="0" applyFont="1" applyBorder="1" applyAlignment="1">
      <alignment horizontal="center" vertical="center"/>
    </xf>
    <xf numFmtId="0" fontId="11" fillId="0" borderId="1" xfId="0" applyFont="1" applyBorder="1" applyAlignment="1">
      <alignment horizontal="center" vertical="center"/>
    </xf>
    <xf numFmtId="0" fontId="16" fillId="0" borderId="0" xfId="0" applyFont="1" applyAlignment="1">
      <alignment horizontal="center" vertical="center"/>
    </xf>
    <xf numFmtId="0" fontId="17" fillId="0" borderId="1" xfId="0" applyFont="1" applyFill="1" applyBorder="1" applyAlignment="1">
      <alignment horizontal="center" vertical="center"/>
    </xf>
    <xf numFmtId="0" fontId="18" fillId="0" borderId="1" xfId="0" applyFont="1" applyFill="1" applyBorder="1" applyAlignment="1">
      <alignment horizontal="left" vertical="center"/>
    </xf>
    <xf numFmtId="0" fontId="18"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167" fontId="18" fillId="0" borderId="1" xfId="0" applyNumberFormat="1" applyFont="1" applyFill="1" applyBorder="1" applyAlignment="1">
      <alignment horizontal="center" vertical="center"/>
    </xf>
    <xf numFmtId="170" fontId="18" fillId="0" borderId="1" xfId="0" applyNumberFormat="1" applyFont="1" applyFill="1" applyBorder="1" applyAlignment="1">
      <alignment horizontal="center" vertical="center"/>
    </xf>
    <xf numFmtId="49" fontId="13" fillId="0" borderId="1" xfId="0" applyNumberFormat="1" applyFont="1" applyBorder="1" applyAlignment="1">
      <alignment horizontal="center" vertical="center" wrapText="1"/>
    </xf>
    <xf numFmtId="49" fontId="13" fillId="0" borderId="3"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164" fontId="13" fillId="0" borderId="3" xfId="0" applyNumberFormat="1" applyFont="1" applyBorder="1" applyAlignment="1">
      <alignment horizontal="center" vertical="center" wrapText="1"/>
    </xf>
    <xf numFmtId="164" fontId="13" fillId="0" borderId="4" xfId="0" applyNumberFormat="1" applyFont="1" applyBorder="1" applyAlignment="1">
      <alignment horizontal="center" vertical="center" wrapText="1"/>
    </xf>
    <xf numFmtId="164" fontId="13" fillId="0" borderId="1" xfId="0" applyNumberFormat="1" applyFont="1" applyBorder="1" applyAlignment="1">
      <alignment horizontal="center" vertical="center" wrapText="1"/>
    </xf>
    <xf numFmtId="164" fontId="13" fillId="0" borderId="2" xfId="0" applyNumberFormat="1" applyFont="1" applyBorder="1" applyAlignment="1">
      <alignment horizontal="center" vertical="center" wrapText="1"/>
    </xf>
    <xf numFmtId="0" fontId="7" fillId="0" borderId="0" xfId="0" applyFont="1" applyAlignment="1">
      <alignment horizontal="center"/>
    </xf>
    <xf numFmtId="0" fontId="14" fillId="0" borderId="1" xfId="1" applyFont="1" applyBorder="1" applyAlignment="1">
      <alignment horizontal="center" vertical="center" wrapText="1"/>
    </xf>
    <xf numFmtId="165"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164" fontId="13" fillId="0" borderId="5" xfId="0" applyNumberFormat="1" applyFont="1" applyBorder="1" applyAlignment="1">
      <alignment horizontal="center" vertical="center" wrapText="1"/>
    </xf>
    <xf numFmtId="0" fontId="19" fillId="0" borderId="0" xfId="0" applyFont="1" applyAlignment="1">
      <alignment horizontal="left" vertical="center" wrapText="1"/>
    </xf>
    <xf numFmtId="0" fontId="21" fillId="0" borderId="1" xfId="0" applyFont="1" applyFill="1" applyBorder="1" applyAlignment="1">
      <alignment horizontal="left" vertical="center" wrapText="1"/>
    </xf>
    <xf numFmtId="169" fontId="18" fillId="0" borderId="1" xfId="0" applyNumberFormat="1" applyFont="1" applyFill="1" applyBorder="1" applyAlignment="1">
      <alignment horizontal="center" vertical="center"/>
    </xf>
  </cellXfs>
  <cellStyles count="2">
    <cellStyle name="Звичайний 4" xfId="1"/>
    <cellStyle name="Обычный" xfId="0" builtinId="0"/>
  </cellStyles>
  <dxfs count="12">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4">
    <tableStyle name="Звітність фінал-style" pivot="0" count="3">
      <tableStyleElement type="headerRow" dxfId="11"/>
      <tableStyleElement type="firstRowStripe" dxfId="10"/>
      <tableStyleElement type="secondRowStripe" dxfId="9"/>
    </tableStyle>
    <tableStyle name="Звітність фінал-style 2" pivot="0" count="3">
      <tableStyleElement type="headerRow" dxfId="8"/>
      <tableStyleElement type="firstRowStripe" dxfId="7"/>
      <tableStyleElement type="secondRowStripe" dxfId="6"/>
    </tableStyle>
    <tableStyle name="Звітність фінал-style 3" pivot="0" count="3">
      <tableStyleElement type="headerRow" dxfId="5"/>
      <tableStyleElement type="firstRowStripe" dxfId="4"/>
      <tableStyleElement type="secondRowStripe" dxfId="3"/>
    </tableStyle>
    <tableStyle name="Звітність фінал-style 4"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3"/>
  <sheetViews>
    <sheetView tabSelected="1" view="pageBreakPreview" zoomScale="50" zoomScaleNormal="70" zoomScaleSheetLayoutView="50" workbookViewId="0">
      <pane xSplit="4" ySplit="11" topLeftCell="M12" activePane="bottomRight" state="frozen"/>
      <selection pane="topRight" activeCell="E1" sqref="E1"/>
      <selection pane="bottomLeft" activeCell="A12" sqref="A12"/>
      <selection pane="bottomRight" activeCell="AA11" sqref="AA11:AB21"/>
    </sheetView>
  </sheetViews>
  <sheetFormatPr defaultColWidth="14.42578125" defaultRowHeight="15" customHeight="1" x14ac:dyDescent="0.25"/>
  <cols>
    <col min="1" max="1" width="10.5703125" style="4" customWidth="1"/>
    <col min="2" max="2" width="26.5703125" style="4" customWidth="1"/>
    <col min="3" max="3" width="20.42578125" style="17" customWidth="1"/>
    <col min="4" max="4" width="50.7109375" style="4" customWidth="1"/>
    <col min="5" max="5" width="14.5703125" style="4" customWidth="1"/>
    <col min="6" max="6" width="14.42578125" style="4"/>
    <col min="7" max="7" width="25.42578125" style="4" customWidth="1"/>
    <col min="8" max="8" width="24.28515625" style="4" customWidth="1"/>
    <col min="9" max="9" width="23.5703125" style="4" customWidth="1"/>
    <col min="10" max="10" width="22.140625" style="4" customWidth="1"/>
    <col min="11" max="11" width="14.5703125" style="4" customWidth="1"/>
    <col min="12" max="12" width="21.28515625" style="4" customWidth="1"/>
    <col min="13" max="13" width="23.42578125" style="4" customWidth="1"/>
    <col min="14" max="14" width="22.7109375" style="4" customWidth="1"/>
    <col min="15" max="15" width="21.42578125" style="4" customWidth="1"/>
    <col min="16" max="16" width="13.42578125" style="4" customWidth="1"/>
    <col min="17" max="17" width="13" style="4" customWidth="1"/>
    <col min="18" max="18" width="22.140625" style="27" bestFit="1" customWidth="1"/>
    <col min="19" max="19" width="44" style="4" customWidth="1"/>
    <col min="20" max="20" width="34.42578125" style="27" customWidth="1"/>
    <col min="21" max="21" width="26.42578125" style="25" customWidth="1"/>
    <col min="22" max="22" width="27.5703125" style="24" customWidth="1"/>
    <col min="23" max="23" width="18.85546875" style="25" customWidth="1"/>
    <col min="24" max="24" width="24.28515625" style="25" customWidth="1"/>
    <col min="25" max="25" width="20.42578125" style="25" customWidth="1"/>
    <col min="26" max="26" width="21.85546875" style="25" customWidth="1"/>
    <col min="27" max="27" width="25.140625" style="25" customWidth="1"/>
    <col min="28" max="28" width="21.140625" style="25" customWidth="1"/>
    <col min="29" max="29" width="12.7109375" style="25" customWidth="1"/>
    <col min="30" max="30" width="20.85546875" style="4" customWidth="1"/>
    <col min="31" max="31" width="18" style="23" customWidth="1"/>
    <col min="32" max="16384" width="14.42578125" style="4"/>
  </cols>
  <sheetData>
    <row r="1" spans="1:31" ht="19.5" customHeight="1" x14ac:dyDescent="0.35">
      <c r="B1" s="1" t="s">
        <v>0</v>
      </c>
      <c r="C1" s="14"/>
      <c r="D1" s="2"/>
      <c r="E1" s="2"/>
      <c r="F1" s="2"/>
      <c r="G1" s="2"/>
      <c r="H1" s="26"/>
      <c r="I1" s="2"/>
      <c r="J1" s="3"/>
      <c r="N1" s="2"/>
      <c r="O1" s="2"/>
      <c r="P1" s="2"/>
      <c r="Q1" s="2"/>
      <c r="U1" s="27"/>
      <c r="V1" s="4"/>
      <c r="W1" s="27"/>
      <c r="X1" s="27"/>
      <c r="Y1" s="27"/>
      <c r="Z1" s="27"/>
      <c r="AA1" s="4"/>
      <c r="AB1" s="58" t="s">
        <v>45</v>
      </c>
      <c r="AC1" s="58"/>
    </row>
    <row r="2" spans="1:31" ht="67.5" customHeight="1" x14ac:dyDescent="0.25">
      <c r="A2" s="63" t="s">
        <v>67</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3"/>
    </row>
    <row r="3" spans="1:31" ht="15.75" customHeight="1" x14ac:dyDescent="0.25">
      <c r="C3" s="15"/>
      <c r="D3" s="21"/>
      <c r="E3" s="5"/>
      <c r="F3" s="5"/>
      <c r="G3" s="5"/>
      <c r="H3" s="6"/>
      <c r="J3" s="3"/>
      <c r="K3" s="6"/>
      <c r="L3" s="6"/>
      <c r="M3" s="6"/>
    </row>
    <row r="4" spans="1:31" ht="35.25" customHeight="1" x14ac:dyDescent="0.25">
      <c r="A4" s="59" t="s">
        <v>41</v>
      </c>
      <c r="B4" s="51" t="s">
        <v>3</v>
      </c>
      <c r="C4" s="51" t="s">
        <v>4</v>
      </c>
      <c r="D4" s="60" t="s">
        <v>5</v>
      </c>
      <c r="E4" s="51" t="s">
        <v>1</v>
      </c>
      <c r="F4" s="61"/>
      <c r="G4" s="51" t="s">
        <v>23</v>
      </c>
      <c r="H4" s="51"/>
      <c r="I4" s="51" t="s">
        <v>48</v>
      </c>
      <c r="J4" s="51"/>
      <c r="K4" s="62" t="s">
        <v>20</v>
      </c>
      <c r="L4" s="56" t="s">
        <v>51</v>
      </c>
      <c r="M4" s="51" t="s">
        <v>30</v>
      </c>
      <c r="N4" s="51"/>
      <c r="O4" s="51"/>
      <c r="P4" s="51"/>
      <c r="Q4" s="57" t="s">
        <v>66</v>
      </c>
      <c r="R4" s="54" t="s">
        <v>31</v>
      </c>
      <c r="S4" s="54" t="s">
        <v>40</v>
      </c>
      <c r="T4" s="54" t="s">
        <v>32</v>
      </c>
      <c r="U4" s="54" t="s">
        <v>42</v>
      </c>
      <c r="V4" s="54" t="s">
        <v>33</v>
      </c>
      <c r="W4" s="54" t="s">
        <v>34</v>
      </c>
      <c r="X4" s="54" t="s">
        <v>43</v>
      </c>
      <c r="Y4" s="54" t="s">
        <v>47</v>
      </c>
      <c r="Z4" s="54" t="s">
        <v>44</v>
      </c>
      <c r="AA4" s="54" t="s">
        <v>35</v>
      </c>
      <c r="AB4" s="54"/>
      <c r="AC4" s="54" t="s">
        <v>28</v>
      </c>
    </row>
    <row r="5" spans="1:31" ht="17.25" customHeight="1" x14ac:dyDescent="0.25">
      <c r="A5" s="59"/>
      <c r="B5" s="51"/>
      <c r="C5" s="51"/>
      <c r="D5" s="60"/>
      <c r="E5" s="61"/>
      <c r="F5" s="61"/>
      <c r="G5" s="51"/>
      <c r="H5" s="51"/>
      <c r="I5" s="51" t="s">
        <v>50</v>
      </c>
      <c r="J5" s="51" t="s">
        <v>49</v>
      </c>
      <c r="K5" s="62"/>
      <c r="L5" s="56"/>
      <c r="M5" s="54" t="s">
        <v>25</v>
      </c>
      <c r="N5" s="52" t="s">
        <v>46</v>
      </c>
      <c r="O5" s="52" t="s">
        <v>21</v>
      </c>
      <c r="P5" s="52" t="s">
        <v>22</v>
      </c>
      <c r="Q5" s="54"/>
      <c r="R5" s="54"/>
      <c r="S5" s="54"/>
      <c r="T5" s="54"/>
      <c r="U5" s="54"/>
      <c r="V5" s="54"/>
      <c r="W5" s="54"/>
      <c r="X5" s="54" t="s">
        <v>36</v>
      </c>
      <c r="Y5" s="54"/>
      <c r="Z5" s="54" t="s">
        <v>37</v>
      </c>
      <c r="AA5" s="54" t="s">
        <v>38</v>
      </c>
      <c r="AB5" s="54" t="s">
        <v>39</v>
      </c>
      <c r="AC5" s="54"/>
    </row>
    <row r="6" spans="1:31" ht="15" customHeight="1" x14ac:dyDescent="0.25">
      <c r="A6" s="59"/>
      <c r="B6" s="51"/>
      <c r="C6" s="51"/>
      <c r="D6" s="60"/>
      <c r="E6" s="51" t="s">
        <v>6</v>
      </c>
      <c r="F6" s="51" t="s">
        <v>7</v>
      </c>
      <c r="G6" s="52" t="s">
        <v>24</v>
      </c>
      <c r="H6" s="54">
        <v>1</v>
      </c>
      <c r="I6" s="51"/>
      <c r="J6" s="51"/>
      <c r="K6" s="62"/>
      <c r="L6" s="56"/>
      <c r="M6" s="54"/>
      <c r="N6" s="52"/>
      <c r="O6" s="52"/>
      <c r="P6" s="52"/>
      <c r="Q6" s="54"/>
      <c r="R6" s="54"/>
      <c r="S6" s="54"/>
      <c r="T6" s="54"/>
      <c r="U6" s="54"/>
      <c r="V6" s="54"/>
      <c r="W6" s="54"/>
      <c r="X6" s="54"/>
      <c r="Y6" s="54"/>
      <c r="Z6" s="54"/>
      <c r="AA6" s="54"/>
      <c r="AB6" s="54"/>
      <c r="AC6" s="54"/>
      <c r="AE6" s="4"/>
    </row>
    <row r="7" spans="1:31" ht="24.75" customHeight="1" x14ac:dyDescent="0.25">
      <c r="A7" s="59"/>
      <c r="B7" s="51"/>
      <c r="C7" s="51"/>
      <c r="D7" s="60"/>
      <c r="E7" s="51"/>
      <c r="F7" s="51"/>
      <c r="G7" s="52"/>
      <c r="H7" s="54"/>
      <c r="I7" s="51"/>
      <c r="J7" s="51"/>
      <c r="K7" s="62"/>
      <c r="L7" s="56"/>
      <c r="M7" s="54"/>
      <c r="N7" s="52"/>
      <c r="O7" s="52"/>
      <c r="P7" s="52"/>
      <c r="Q7" s="54"/>
      <c r="R7" s="54"/>
      <c r="S7" s="54"/>
      <c r="T7" s="54"/>
      <c r="U7" s="54"/>
      <c r="V7" s="54"/>
      <c r="W7" s="54"/>
      <c r="X7" s="54"/>
      <c r="Y7" s="54"/>
      <c r="Z7" s="54"/>
      <c r="AA7" s="54"/>
      <c r="AB7" s="54"/>
      <c r="AC7" s="54"/>
      <c r="AE7" s="4"/>
    </row>
    <row r="8" spans="1:31" ht="21.75" customHeight="1" x14ac:dyDescent="0.25">
      <c r="A8" s="59"/>
      <c r="B8" s="51"/>
      <c r="C8" s="51"/>
      <c r="D8" s="60"/>
      <c r="E8" s="51"/>
      <c r="F8" s="51"/>
      <c r="G8" s="52"/>
      <c r="H8" s="54"/>
      <c r="I8" s="51"/>
      <c r="J8" s="51"/>
      <c r="K8" s="62"/>
      <c r="L8" s="56"/>
      <c r="M8" s="54"/>
      <c r="N8" s="52"/>
      <c r="O8" s="52"/>
      <c r="P8" s="52"/>
      <c r="Q8" s="54"/>
      <c r="R8" s="55"/>
      <c r="S8" s="55"/>
      <c r="T8" s="55"/>
      <c r="U8" s="55"/>
      <c r="V8" s="55"/>
      <c r="W8" s="55"/>
      <c r="X8" s="55"/>
      <c r="Y8" s="55"/>
      <c r="Z8" s="55"/>
      <c r="AA8" s="55"/>
      <c r="AB8" s="55"/>
      <c r="AC8" s="55"/>
      <c r="AE8" s="4"/>
    </row>
    <row r="9" spans="1:31" ht="35.25" customHeight="1" x14ac:dyDescent="0.25">
      <c r="A9" s="59"/>
      <c r="B9" s="51"/>
      <c r="C9" s="51"/>
      <c r="D9" s="60"/>
      <c r="E9" s="51"/>
      <c r="F9" s="51"/>
      <c r="G9" s="53"/>
      <c r="H9" s="55"/>
      <c r="I9" s="51"/>
      <c r="J9" s="51"/>
      <c r="K9" s="62"/>
      <c r="L9" s="56"/>
      <c r="M9" s="55"/>
      <c r="N9" s="53"/>
      <c r="O9" s="53"/>
      <c r="P9" s="53"/>
      <c r="Q9" s="55"/>
      <c r="R9" s="41"/>
      <c r="S9" s="41"/>
      <c r="T9" s="41"/>
      <c r="U9" s="41"/>
      <c r="V9" s="41"/>
      <c r="W9" s="41"/>
      <c r="X9" s="41"/>
      <c r="Y9" s="41"/>
      <c r="Z9" s="41"/>
      <c r="AA9" s="41"/>
      <c r="AB9" s="41"/>
      <c r="AC9" s="41"/>
      <c r="AE9" s="4"/>
    </row>
    <row r="10" spans="1:31" ht="18.75" x14ac:dyDescent="0.25">
      <c r="A10" s="42">
        <v>1</v>
      </c>
      <c r="B10" s="43">
        <v>2</v>
      </c>
      <c r="C10" s="44">
        <v>3</v>
      </c>
      <c r="D10" s="43">
        <v>4</v>
      </c>
      <c r="E10" s="44">
        <v>5</v>
      </c>
      <c r="F10" s="43">
        <v>6</v>
      </c>
      <c r="G10" s="44">
        <v>7</v>
      </c>
      <c r="H10" s="43">
        <v>8</v>
      </c>
      <c r="I10" s="44">
        <v>9</v>
      </c>
      <c r="J10" s="43">
        <v>10</v>
      </c>
      <c r="K10" s="44">
        <v>11</v>
      </c>
      <c r="L10" s="43">
        <v>12</v>
      </c>
      <c r="M10" s="44">
        <v>13</v>
      </c>
      <c r="N10" s="43">
        <v>14</v>
      </c>
      <c r="O10" s="44">
        <v>15</v>
      </c>
      <c r="P10" s="43">
        <v>16</v>
      </c>
      <c r="Q10" s="44">
        <v>17</v>
      </c>
      <c r="R10" s="7">
        <v>18</v>
      </c>
      <c r="S10" s="18">
        <v>19</v>
      </c>
      <c r="T10" s="7">
        <v>20</v>
      </c>
      <c r="U10" s="18">
        <v>21</v>
      </c>
      <c r="V10" s="7">
        <v>22</v>
      </c>
      <c r="W10" s="18">
        <v>23</v>
      </c>
      <c r="X10" s="7">
        <v>24</v>
      </c>
      <c r="Y10" s="18">
        <v>25</v>
      </c>
      <c r="Z10" s="7">
        <v>26</v>
      </c>
      <c r="AA10" s="18">
        <v>27</v>
      </c>
      <c r="AB10" s="7">
        <v>28</v>
      </c>
      <c r="AC10" s="18">
        <v>29</v>
      </c>
      <c r="AE10" s="4"/>
    </row>
    <row r="11" spans="1:31" ht="26.25" x14ac:dyDescent="0.35">
      <c r="A11" s="29">
        <v>11</v>
      </c>
      <c r="B11" s="30" t="s">
        <v>2</v>
      </c>
      <c r="C11" s="31" t="s">
        <v>29</v>
      </c>
      <c r="D11" s="31" t="s">
        <v>29</v>
      </c>
      <c r="E11" s="31" t="s">
        <v>29</v>
      </c>
      <c r="F11" s="31" t="s">
        <v>29</v>
      </c>
      <c r="G11" s="32">
        <f>SUM(G12:G21)</f>
        <v>850936.31500000006</v>
      </c>
      <c r="H11" s="32">
        <f>SUM(H12:H21)</f>
        <v>532236.505</v>
      </c>
      <c r="I11" s="32">
        <f>SUM(I12:I21)</f>
        <v>574767.15399999998</v>
      </c>
      <c r="J11" s="32">
        <f>SUM(J12:J21)</f>
        <v>288415.26599999995</v>
      </c>
      <c r="K11" s="33"/>
      <c r="L11" s="32">
        <f t="shared" ref="L11:Q11" si="0">SUM(L12:L21)</f>
        <v>286351.88799999998</v>
      </c>
      <c r="M11" s="32">
        <f t="shared" si="0"/>
        <v>457902.75599999999</v>
      </c>
      <c r="N11" s="32">
        <f t="shared" si="0"/>
        <v>429571.00599999999</v>
      </c>
      <c r="O11" s="32">
        <f t="shared" si="0"/>
        <v>28331.75</v>
      </c>
      <c r="P11" s="32">
        <f t="shared" si="0"/>
        <v>0</v>
      </c>
      <c r="Q11" s="34">
        <f t="shared" si="0"/>
        <v>0</v>
      </c>
      <c r="R11" s="31" t="s">
        <v>29</v>
      </c>
      <c r="S11" s="31" t="s">
        <v>29</v>
      </c>
      <c r="T11" s="31" t="s">
        <v>29</v>
      </c>
      <c r="U11" s="31" t="s">
        <v>29</v>
      </c>
      <c r="V11" s="31" t="s">
        <v>29</v>
      </c>
      <c r="W11" s="31" t="s">
        <v>29</v>
      </c>
      <c r="X11" s="31" t="s">
        <v>29</v>
      </c>
      <c r="Y11" s="31" t="s">
        <v>29</v>
      </c>
      <c r="Z11" s="31" t="s">
        <v>29</v>
      </c>
      <c r="AA11" s="33">
        <f>SUM(AA12:AA21)</f>
        <v>2017193</v>
      </c>
      <c r="AB11" s="33">
        <f>SUM(AB12:AB21)</f>
        <v>285742</v>
      </c>
      <c r="AC11" s="31" t="s">
        <v>29</v>
      </c>
      <c r="AD11" s="22"/>
    </row>
    <row r="12" spans="1:31" s="38" customFormat="1" ht="291" customHeight="1" x14ac:dyDescent="0.35">
      <c r="A12" s="45">
        <v>1</v>
      </c>
      <c r="B12" s="46" t="s">
        <v>2</v>
      </c>
      <c r="C12" s="47" t="s">
        <v>8</v>
      </c>
      <c r="D12" s="47" t="s">
        <v>9</v>
      </c>
      <c r="E12" s="48">
        <v>2023</v>
      </c>
      <c r="F12" s="48">
        <v>2024</v>
      </c>
      <c r="G12" s="49">
        <v>119999.909</v>
      </c>
      <c r="H12" s="49">
        <v>68383.633000000002</v>
      </c>
      <c r="I12" s="49">
        <v>90000</v>
      </c>
      <c r="J12" s="49">
        <v>45129.152999999998</v>
      </c>
      <c r="K12" s="49" t="s">
        <v>26</v>
      </c>
      <c r="L12" s="49">
        <v>44870.847000000002</v>
      </c>
      <c r="M12" s="49">
        <f t="shared" ref="M12:M21" si="1">N12+O12+P12</f>
        <v>68383.634000000005</v>
      </c>
      <c r="N12" s="49">
        <v>61000</v>
      </c>
      <c r="O12" s="49">
        <v>7383.634</v>
      </c>
      <c r="P12" s="49"/>
      <c r="Q12" s="50" t="s">
        <v>27</v>
      </c>
      <c r="R12" s="49" t="s">
        <v>60</v>
      </c>
      <c r="S12" s="47" t="s">
        <v>52</v>
      </c>
      <c r="T12" s="49" t="s">
        <v>26</v>
      </c>
      <c r="U12" s="49" t="s">
        <v>29</v>
      </c>
      <c r="V12" s="47" t="s">
        <v>59</v>
      </c>
      <c r="W12" s="49" t="s">
        <v>26</v>
      </c>
      <c r="X12" s="49" t="s">
        <v>29</v>
      </c>
      <c r="Y12" s="49" t="s">
        <v>26</v>
      </c>
      <c r="Z12" s="49" t="s">
        <v>29</v>
      </c>
      <c r="AA12" s="65">
        <v>503000</v>
      </c>
      <c r="AB12" s="65">
        <v>71351</v>
      </c>
      <c r="AC12" s="35"/>
      <c r="AD12" s="36"/>
      <c r="AE12" s="37"/>
    </row>
    <row r="13" spans="1:31" s="38" customFormat="1" ht="186" x14ac:dyDescent="0.35">
      <c r="A13" s="45">
        <v>2</v>
      </c>
      <c r="B13" s="46" t="s">
        <v>2</v>
      </c>
      <c r="C13" s="47" t="s">
        <v>8</v>
      </c>
      <c r="D13" s="47" t="s">
        <v>10</v>
      </c>
      <c r="E13" s="48">
        <v>2023</v>
      </c>
      <c r="F13" s="48">
        <v>2024</v>
      </c>
      <c r="G13" s="49">
        <v>112349.55</v>
      </c>
      <c r="H13" s="49">
        <v>42503.620999999999</v>
      </c>
      <c r="I13" s="49">
        <v>75000</v>
      </c>
      <c r="J13" s="49">
        <v>64572.120999999999</v>
      </c>
      <c r="K13" s="49" t="s">
        <v>26</v>
      </c>
      <c r="L13" s="49">
        <v>10427.879000000001</v>
      </c>
      <c r="M13" s="49">
        <f t="shared" si="1"/>
        <v>42503.620999999999</v>
      </c>
      <c r="N13" s="49">
        <v>39500</v>
      </c>
      <c r="O13" s="49">
        <v>3003.6210000000001</v>
      </c>
      <c r="P13" s="49"/>
      <c r="Q13" s="50" t="s">
        <v>27</v>
      </c>
      <c r="R13" s="49" t="s">
        <v>60</v>
      </c>
      <c r="S13" s="64" t="s">
        <v>52</v>
      </c>
      <c r="T13" s="49" t="s">
        <v>26</v>
      </c>
      <c r="U13" s="49" t="s">
        <v>29</v>
      </c>
      <c r="V13" s="47" t="s">
        <v>57</v>
      </c>
      <c r="W13" s="49" t="s">
        <v>26</v>
      </c>
      <c r="X13" s="49" t="s">
        <v>29</v>
      </c>
      <c r="Y13" s="49" t="s">
        <v>26</v>
      </c>
      <c r="Z13" s="49" t="s">
        <v>29</v>
      </c>
      <c r="AA13" s="65">
        <v>503000</v>
      </c>
      <c r="AB13" s="65">
        <v>71351</v>
      </c>
      <c r="AC13" s="35"/>
      <c r="AD13" s="36"/>
      <c r="AE13" s="37"/>
    </row>
    <row r="14" spans="1:31" s="38" customFormat="1" ht="186" x14ac:dyDescent="0.35">
      <c r="A14" s="45">
        <v>3</v>
      </c>
      <c r="B14" s="46" t="s">
        <v>2</v>
      </c>
      <c r="C14" s="47" t="s">
        <v>8</v>
      </c>
      <c r="D14" s="47" t="s">
        <v>11</v>
      </c>
      <c r="E14" s="48">
        <v>2023</v>
      </c>
      <c r="F14" s="48">
        <v>2024</v>
      </c>
      <c r="G14" s="49">
        <v>98703.584000000003</v>
      </c>
      <c r="H14" s="49">
        <v>30235.5979999999</v>
      </c>
      <c r="I14" s="49">
        <v>75000</v>
      </c>
      <c r="J14" s="49">
        <v>63184.264000000003</v>
      </c>
      <c r="K14" s="49" t="s">
        <v>26</v>
      </c>
      <c r="L14" s="49">
        <v>11815.735999999997</v>
      </c>
      <c r="M14" s="49">
        <f t="shared" si="1"/>
        <v>30235.597999999998</v>
      </c>
      <c r="N14" s="49">
        <v>28000</v>
      </c>
      <c r="O14" s="49">
        <v>2235.598</v>
      </c>
      <c r="P14" s="49"/>
      <c r="Q14" s="50" t="s">
        <v>27</v>
      </c>
      <c r="R14" s="49" t="s">
        <v>60</v>
      </c>
      <c r="S14" s="64" t="s">
        <v>52</v>
      </c>
      <c r="T14" s="49" t="s">
        <v>26</v>
      </c>
      <c r="U14" s="49" t="s">
        <v>29</v>
      </c>
      <c r="V14" s="47" t="s">
        <v>56</v>
      </c>
      <c r="W14" s="49" t="s">
        <v>26</v>
      </c>
      <c r="X14" s="49" t="s">
        <v>29</v>
      </c>
      <c r="Y14" s="49" t="s">
        <v>26</v>
      </c>
      <c r="Z14" s="49" t="s">
        <v>29</v>
      </c>
      <c r="AA14" s="65">
        <v>503000</v>
      </c>
      <c r="AB14" s="65">
        <v>71351</v>
      </c>
      <c r="AC14" s="35"/>
      <c r="AD14" s="36"/>
      <c r="AE14" s="37"/>
    </row>
    <row r="15" spans="1:31" s="38" customFormat="1" ht="137.25" customHeight="1" x14ac:dyDescent="0.35">
      <c r="A15" s="45">
        <v>4</v>
      </c>
      <c r="B15" s="46" t="s">
        <v>2</v>
      </c>
      <c r="C15" s="47" t="s">
        <v>8</v>
      </c>
      <c r="D15" s="47" t="s">
        <v>12</v>
      </c>
      <c r="E15" s="48">
        <v>2023</v>
      </c>
      <c r="F15" s="48">
        <v>2024</v>
      </c>
      <c r="G15" s="49">
        <v>112297.334</v>
      </c>
      <c r="H15" s="49">
        <v>22431.491999999998</v>
      </c>
      <c r="I15" s="49">
        <v>100000</v>
      </c>
      <c r="J15" s="49">
        <v>80410.153000000006</v>
      </c>
      <c r="K15" s="49" t="s">
        <v>26</v>
      </c>
      <c r="L15" s="49">
        <v>19589.846999999994</v>
      </c>
      <c r="M15" s="49">
        <f t="shared" si="1"/>
        <v>22431.491999999998</v>
      </c>
      <c r="N15" s="49">
        <v>20000</v>
      </c>
      <c r="O15" s="49">
        <v>2431.4920000000002</v>
      </c>
      <c r="P15" s="49"/>
      <c r="Q15" s="50" t="s">
        <v>27</v>
      </c>
      <c r="R15" s="49" t="s">
        <v>60</v>
      </c>
      <c r="S15" s="64" t="s">
        <v>52</v>
      </c>
      <c r="T15" s="49" t="s">
        <v>26</v>
      </c>
      <c r="U15" s="49" t="s">
        <v>29</v>
      </c>
      <c r="V15" s="47" t="s">
        <v>55</v>
      </c>
      <c r="W15" s="49" t="s">
        <v>26</v>
      </c>
      <c r="X15" s="49" t="s">
        <v>29</v>
      </c>
      <c r="Y15" s="49" t="s">
        <v>26</v>
      </c>
      <c r="Z15" s="49" t="s">
        <v>29</v>
      </c>
      <c r="AA15" s="65">
        <v>503000</v>
      </c>
      <c r="AB15" s="65">
        <v>71351</v>
      </c>
      <c r="AC15" s="35"/>
      <c r="AD15" s="36"/>
      <c r="AE15" s="37"/>
    </row>
    <row r="16" spans="1:31" s="38" customFormat="1" ht="186.75" customHeight="1" x14ac:dyDescent="0.35">
      <c r="A16" s="45">
        <v>5</v>
      </c>
      <c r="B16" s="46" t="s">
        <v>2</v>
      </c>
      <c r="C16" s="47" t="s">
        <v>8</v>
      </c>
      <c r="D16" s="47" t="s">
        <v>13</v>
      </c>
      <c r="E16" s="48">
        <v>2023</v>
      </c>
      <c r="F16" s="48">
        <v>2025</v>
      </c>
      <c r="G16" s="49">
        <v>153018.674</v>
      </c>
      <c r="H16" s="49">
        <v>151493.75</v>
      </c>
      <c r="I16" s="49">
        <v>70000</v>
      </c>
      <c r="J16" s="49">
        <v>0</v>
      </c>
      <c r="K16" s="49" t="s">
        <v>26</v>
      </c>
      <c r="L16" s="49">
        <v>70000</v>
      </c>
      <c r="M16" s="49">
        <f t="shared" si="1"/>
        <v>77100</v>
      </c>
      <c r="N16" s="49">
        <v>70000</v>
      </c>
      <c r="O16" s="49">
        <v>7100</v>
      </c>
      <c r="P16" s="49"/>
      <c r="Q16" s="50" t="s">
        <v>27</v>
      </c>
      <c r="R16" s="49" t="s">
        <v>60</v>
      </c>
      <c r="S16" s="64" t="s">
        <v>53</v>
      </c>
      <c r="T16" s="49" t="s">
        <v>26</v>
      </c>
      <c r="U16" s="49" t="s">
        <v>29</v>
      </c>
      <c r="V16" s="47" t="s">
        <v>58</v>
      </c>
      <c r="W16" s="49" t="s">
        <v>26</v>
      </c>
      <c r="X16" s="49" t="s">
        <v>29</v>
      </c>
      <c r="Y16" s="49" t="s">
        <v>26</v>
      </c>
      <c r="Z16" s="49" t="s">
        <v>29</v>
      </c>
      <c r="AA16" s="65">
        <f>110+40</f>
        <v>150</v>
      </c>
      <c r="AB16" s="65" t="s">
        <v>61</v>
      </c>
      <c r="AC16" s="35"/>
      <c r="AD16" s="36"/>
      <c r="AE16" s="37"/>
    </row>
    <row r="17" spans="1:31" s="38" customFormat="1" ht="188.25" customHeight="1" x14ac:dyDescent="0.35">
      <c r="A17" s="45">
        <v>6</v>
      </c>
      <c r="B17" s="46" t="s">
        <v>2</v>
      </c>
      <c r="C17" s="47" t="s">
        <v>8</v>
      </c>
      <c r="D17" s="47" t="s">
        <v>14</v>
      </c>
      <c r="E17" s="48">
        <v>2023</v>
      </c>
      <c r="F17" s="48">
        <v>2024</v>
      </c>
      <c r="G17" s="49">
        <v>111226.65700000001</v>
      </c>
      <c r="H17" s="49">
        <v>77117.404999999999</v>
      </c>
      <c r="I17" s="49">
        <v>65000</v>
      </c>
      <c r="J17" s="49">
        <v>30493.866999999998</v>
      </c>
      <c r="K17" s="49" t="s">
        <v>26</v>
      </c>
      <c r="L17" s="49">
        <v>34506.133000000002</v>
      </c>
      <c r="M17" s="49">
        <f t="shared" si="1"/>
        <v>77177.404999999999</v>
      </c>
      <c r="N17" s="49">
        <v>71000</v>
      </c>
      <c r="O17" s="49">
        <v>6177.4049999999997</v>
      </c>
      <c r="P17" s="49"/>
      <c r="Q17" s="50" t="s">
        <v>27</v>
      </c>
      <c r="R17" s="49" t="s">
        <v>60</v>
      </c>
      <c r="S17" s="64" t="s">
        <v>53</v>
      </c>
      <c r="T17" s="49" t="s">
        <v>26</v>
      </c>
      <c r="U17" s="49" t="s">
        <v>29</v>
      </c>
      <c r="V17" s="47" t="s">
        <v>54</v>
      </c>
      <c r="W17" s="49" t="s">
        <v>26</v>
      </c>
      <c r="X17" s="49" t="s">
        <v>29</v>
      </c>
      <c r="Y17" s="49" t="s">
        <v>26</v>
      </c>
      <c r="Z17" s="49" t="s">
        <v>29</v>
      </c>
      <c r="AA17" s="65">
        <f>31+45</f>
        <v>76</v>
      </c>
      <c r="AB17" s="65" t="s">
        <v>61</v>
      </c>
      <c r="AC17" s="35"/>
      <c r="AD17" s="36"/>
      <c r="AE17" s="37"/>
    </row>
    <row r="18" spans="1:31" s="40" customFormat="1" ht="409.5" x14ac:dyDescent="0.35">
      <c r="A18" s="45">
        <v>7</v>
      </c>
      <c r="B18" s="46" t="s">
        <v>2</v>
      </c>
      <c r="C18" s="47" t="s">
        <v>15</v>
      </c>
      <c r="D18" s="47" t="s">
        <v>16</v>
      </c>
      <c r="E18" s="48">
        <v>2023</v>
      </c>
      <c r="F18" s="48">
        <v>2024</v>
      </c>
      <c r="G18" s="49">
        <v>40463.358999999997</v>
      </c>
      <c r="H18" s="49">
        <v>40463.358999999997</v>
      </c>
      <c r="I18" s="49">
        <v>25082.652999999998</v>
      </c>
      <c r="J18" s="49"/>
      <c r="K18" s="49" t="s">
        <v>26</v>
      </c>
      <c r="L18" s="49">
        <v>25082.652999999998</v>
      </c>
      <c r="M18" s="49">
        <f t="shared" si="1"/>
        <v>40463.358999999997</v>
      </c>
      <c r="N18" s="49">
        <v>40463.358999999997</v>
      </c>
      <c r="O18" s="49"/>
      <c r="P18" s="49"/>
      <c r="Q18" s="50"/>
      <c r="R18" s="49" t="s">
        <v>60</v>
      </c>
      <c r="S18" s="64" t="s">
        <v>53</v>
      </c>
      <c r="T18" s="49" t="s">
        <v>26</v>
      </c>
      <c r="U18" s="49"/>
      <c r="V18" s="47" t="s">
        <v>62</v>
      </c>
      <c r="W18" s="49" t="s">
        <v>26</v>
      </c>
      <c r="X18" s="49" t="s">
        <v>26</v>
      </c>
      <c r="Y18" s="49" t="s">
        <v>26</v>
      </c>
      <c r="Z18" s="49" t="s">
        <v>26</v>
      </c>
      <c r="AA18" s="65">
        <v>1470</v>
      </c>
      <c r="AB18" s="65">
        <v>76</v>
      </c>
      <c r="AC18" s="35"/>
      <c r="AD18" s="39"/>
      <c r="AE18" s="37"/>
    </row>
    <row r="19" spans="1:31" s="40" customFormat="1" ht="409.5" x14ac:dyDescent="0.35">
      <c r="A19" s="45">
        <v>8</v>
      </c>
      <c r="B19" s="46" t="s">
        <v>2</v>
      </c>
      <c r="C19" s="47" t="s">
        <v>15</v>
      </c>
      <c r="D19" s="47" t="s">
        <v>17</v>
      </c>
      <c r="E19" s="48">
        <v>2023</v>
      </c>
      <c r="F19" s="48">
        <v>2024</v>
      </c>
      <c r="G19" s="49">
        <v>40585</v>
      </c>
      <c r="H19" s="49">
        <v>40585</v>
      </c>
      <c r="I19" s="49">
        <v>25262.092000000001</v>
      </c>
      <c r="J19" s="49"/>
      <c r="K19" s="49" t="s">
        <v>26</v>
      </c>
      <c r="L19" s="49">
        <v>25262.092000000001</v>
      </c>
      <c r="M19" s="49">
        <f t="shared" si="1"/>
        <v>40585</v>
      </c>
      <c r="N19" s="49">
        <v>40585</v>
      </c>
      <c r="O19" s="49"/>
      <c r="P19" s="49"/>
      <c r="Q19" s="50" t="s">
        <v>27</v>
      </c>
      <c r="R19" s="49" t="s">
        <v>60</v>
      </c>
      <c r="S19" s="64" t="s">
        <v>53</v>
      </c>
      <c r="T19" s="49" t="s">
        <v>26</v>
      </c>
      <c r="U19" s="49"/>
      <c r="V19" s="47" t="s">
        <v>63</v>
      </c>
      <c r="W19" s="49" t="s">
        <v>26</v>
      </c>
      <c r="X19" s="49" t="s">
        <v>26</v>
      </c>
      <c r="Y19" s="49" t="s">
        <v>26</v>
      </c>
      <c r="Z19" s="49" t="s">
        <v>26</v>
      </c>
      <c r="AA19" s="65">
        <v>803</v>
      </c>
      <c r="AB19" s="65">
        <v>106</v>
      </c>
      <c r="AC19" s="35"/>
      <c r="AD19" s="39"/>
      <c r="AE19" s="37"/>
    </row>
    <row r="20" spans="1:31" s="40" customFormat="1" ht="409.5" x14ac:dyDescent="0.35">
      <c r="A20" s="45">
        <v>9</v>
      </c>
      <c r="B20" s="46" t="s">
        <v>2</v>
      </c>
      <c r="C20" s="47" t="s">
        <v>15</v>
      </c>
      <c r="D20" s="47" t="s">
        <v>18</v>
      </c>
      <c r="E20" s="48">
        <v>2023</v>
      </c>
      <c r="F20" s="48">
        <v>2024</v>
      </c>
      <c r="G20" s="49">
        <v>27874.778999999999</v>
      </c>
      <c r="H20" s="49">
        <v>24605.178</v>
      </c>
      <c r="I20" s="49">
        <v>26984.923999999999</v>
      </c>
      <c r="J20" s="49">
        <v>2379.7460000000001</v>
      </c>
      <c r="K20" s="49" t="s">
        <v>26</v>
      </c>
      <c r="L20" s="49">
        <v>24605.178</v>
      </c>
      <c r="M20" s="49">
        <f t="shared" si="1"/>
        <v>24605.178</v>
      </c>
      <c r="N20" s="49">
        <v>24605.178</v>
      </c>
      <c r="O20" s="49"/>
      <c r="P20" s="49"/>
      <c r="Q20" s="50" t="s">
        <v>27</v>
      </c>
      <c r="R20" s="49" t="s">
        <v>60</v>
      </c>
      <c r="S20" s="64" t="s">
        <v>53</v>
      </c>
      <c r="T20" s="49" t="s">
        <v>26</v>
      </c>
      <c r="U20" s="49"/>
      <c r="V20" s="47" t="s">
        <v>64</v>
      </c>
      <c r="W20" s="49" t="s">
        <v>26</v>
      </c>
      <c r="X20" s="49" t="s">
        <v>26</v>
      </c>
      <c r="Y20" s="49" t="s">
        <v>26</v>
      </c>
      <c r="Z20" s="49" t="s">
        <v>26</v>
      </c>
      <c r="AA20" s="65">
        <v>1415</v>
      </c>
      <c r="AB20" s="65">
        <v>48</v>
      </c>
      <c r="AC20" s="35"/>
      <c r="AD20" s="39"/>
      <c r="AE20" s="37"/>
    </row>
    <row r="21" spans="1:31" s="40" customFormat="1" ht="409.5" x14ac:dyDescent="0.35">
      <c r="A21" s="45">
        <v>10</v>
      </c>
      <c r="B21" s="46" t="s">
        <v>2</v>
      </c>
      <c r="C21" s="47" t="s">
        <v>15</v>
      </c>
      <c r="D21" s="47" t="s">
        <v>19</v>
      </c>
      <c r="E21" s="48">
        <v>2023</v>
      </c>
      <c r="F21" s="48">
        <v>2024</v>
      </c>
      <c r="G21" s="49">
        <v>34417.468999999997</v>
      </c>
      <c r="H21" s="49">
        <v>34417.468999999997</v>
      </c>
      <c r="I21" s="49">
        <v>22437.485000000001</v>
      </c>
      <c r="J21" s="49">
        <v>2245.962</v>
      </c>
      <c r="K21" s="49" t="s">
        <v>26</v>
      </c>
      <c r="L21" s="49">
        <v>20191.523000000001</v>
      </c>
      <c r="M21" s="49">
        <f t="shared" si="1"/>
        <v>34417.468999999997</v>
      </c>
      <c r="N21" s="49">
        <v>34417.468999999997</v>
      </c>
      <c r="O21" s="49"/>
      <c r="P21" s="49"/>
      <c r="Q21" s="50" t="s">
        <v>27</v>
      </c>
      <c r="R21" s="49" t="s">
        <v>60</v>
      </c>
      <c r="S21" s="64" t="s">
        <v>53</v>
      </c>
      <c r="T21" s="49" t="s">
        <v>26</v>
      </c>
      <c r="U21" s="49"/>
      <c r="V21" s="47" t="s">
        <v>65</v>
      </c>
      <c r="W21" s="49" t="s">
        <v>26</v>
      </c>
      <c r="X21" s="49" t="s">
        <v>26</v>
      </c>
      <c r="Y21" s="49" t="s">
        <v>26</v>
      </c>
      <c r="Z21" s="49" t="s">
        <v>26</v>
      </c>
      <c r="AA21" s="65">
        <v>1279</v>
      </c>
      <c r="AB21" s="65">
        <v>108</v>
      </c>
      <c r="AC21" s="35"/>
      <c r="AD21" s="39"/>
      <c r="AE21" s="37"/>
    </row>
    <row r="22" spans="1:31" ht="34.5" customHeight="1" x14ac:dyDescent="0.25">
      <c r="B22" s="8"/>
      <c r="C22" s="16"/>
      <c r="D22" s="9"/>
      <c r="E22" s="10"/>
      <c r="F22" s="10"/>
      <c r="G22" s="11"/>
      <c r="H22" s="19"/>
      <c r="I22" s="11"/>
      <c r="J22" s="12"/>
      <c r="K22" s="13"/>
      <c r="L22" s="13"/>
      <c r="M22" s="13"/>
      <c r="N22" s="11"/>
      <c r="O22" s="11"/>
      <c r="P22" s="11"/>
      <c r="Q22" s="11"/>
      <c r="R22" s="28"/>
      <c r="AD22" s="20"/>
    </row>
    <row r="23" spans="1:31" ht="15.75" customHeight="1" x14ac:dyDescent="0.25">
      <c r="B23" s="8"/>
      <c r="C23" s="16"/>
      <c r="D23" s="9"/>
      <c r="E23" s="10"/>
      <c r="F23" s="10"/>
      <c r="G23" s="11"/>
      <c r="H23" s="13"/>
      <c r="I23" s="11"/>
      <c r="J23" s="12"/>
      <c r="K23" s="13"/>
      <c r="L23" s="13"/>
      <c r="M23" s="13"/>
      <c r="N23" s="11"/>
      <c r="O23" s="11"/>
      <c r="P23" s="11"/>
      <c r="Q23" s="11"/>
    </row>
  </sheetData>
  <autoFilter ref="A10:Q21"/>
  <mergeCells count="35">
    <mergeCell ref="AC4:AC8"/>
    <mergeCell ref="R4:R8"/>
    <mergeCell ref="S4:S8"/>
    <mergeCell ref="T4:T8"/>
    <mergeCell ref="U4:U8"/>
    <mergeCell ref="V4:V8"/>
    <mergeCell ref="Q4:Q9"/>
    <mergeCell ref="AB1:AC1"/>
    <mergeCell ref="A2:AC2"/>
    <mergeCell ref="A4:A9"/>
    <mergeCell ref="B4:B9"/>
    <mergeCell ref="C4:C9"/>
    <mergeCell ref="D4:D9"/>
    <mergeCell ref="E4:F5"/>
    <mergeCell ref="G4:H5"/>
    <mergeCell ref="I4:J4"/>
    <mergeCell ref="K4:K9"/>
    <mergeCell ref="W4:W8"/>
    <mergeCell ref="X4:X8"/>
    <mergeCell ref="Y4:Y8"/>
    <mergeCell ref="Z4:Z8"/>
    <mergeCell ref="AA4:AA8"/>
    <mergeCell ref="AB4:AB8"/>
    <mergeCell ref="J5:J9"/>
    <mergeCell ref="M5:M9"/>
    <mergeCell ref="N5:N9"/>
    <mergeCell ref="O5:O9"/>
    <mergeCell ref="P5:P9"/>
    <mergeCell ref="L4:L9"/>
    <mergeCell ref="M4:P4"/>
    <mergeCell ref="E6:E9"/>
    <mergeCell ref="F6:F9"/>
    <mergeCell ref="G6:G9"/>
    <mergeCell ref="H6:H9"/>
    <mergeCell ref="I5:I9"/>
  </mergeCells>
  <printOptions horizontalCentered="1"/>
  <pageMargins left="0" right="0" top="0" bottom="0" header="0" footer="0"/>
  <pageSetup paperSize="9" scale="34" fitToWidth="0" orientation="landscape" r:id="rId1"/>
  <headerFooter>
    <oddFooter>&amp;C000000&amp;P</oddFooter>
  </headerFooter>
  <rowBreaks count="1" manualBreakCount="1">
    <brk id="15" max="28" man="1"/>
  </rowBreaks>
  <colBreaks count="1" manualBreakCount="1">
    <brk id="17" max="2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УКБ ОМР на 2024</vt:lpstr>
      <vt:lpstr>'УКБ ОМР на 2024'!Два</vt:lpstr>
      <vt:lpstr>'УКБ ОМР на 2024'!Заголовки_для_печати</vt:lpstr>
      <vt:lpstr>'УКБ ОМР на 2024'!Область_печати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Родянчук Інна Миколаївна</cp:lastModifiedBy>
  <cp:lastPrinted>2024-01-30T11:42:22Z</cp:lastPrinted>
  <dcterms:created xsi:type="dcterms:W3CDTF">2024-01-30T10:57:20Z</dcterms:created>
  <dcterms:modified xsi:type="dcterms:W3CDTF">2024-01-30T15:55:33Z</dcterms:modified>
</cp:coreProperties>
</file>