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user.PC-8500\Documents\Фонд ліквідації наслідків збройної агресії рф-20240130T080930Z-001\Фонд ліквідації наслідків збройної агресії рф\2023\Мінрегіон надання проекті на дофінансування\"/>
    </mc:Choice>
  </mc:AlternateContent>
  <xr:revisionPtr revIDLastSave="0" documentId="13_ncr:1_{11BED4E6-791E-43E0-8F48-CB67C2F7D8B5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Потреба на 2024 ЦОВВ" sheetId="1" r:id="rId1"/>
  </sheets>
  <definedNames>
    <definedName name="_xlnm._FilterDatabase" localSheetId="0" hidden="1">'Потреба на 2024 ЦОВВ'!$A$11:$P$17</definedName>
    <definedName name="Region_N" localSheetId="0">'Потреба на 2024 ЦОВВ'!#REF!</definedName>
    <definedName name="Z_0C6007DF_07B7_4A94_BCAB_0889120F3FC6_.wvu.FilterData" localSheetId="0" hidden="1">'Потреба на 2024 ЦОВВ'!$B$11:$O$18</definedName>
    <definedName name="Z_2BE8D4FD_ECD1_4CF4_A98F_24672E8A3CAC_.wvu.FilterData" localSheetId="0" hidden="1">'Потреба на 2024 ЦОВВ'!$B$1</definedName>
    <definedName name="Z_3B53958D_5091_485E_A07B_2E5A6BBD680C_.wvu.FilterData" localSheetId="0" hidden="1">'Потреба на 2024 ЦОВВ'!$B$11:$O$18</definedName>
    <definedName name="Z_5C37EED4_38A0_4971_ACF9_890429B911E4_.wvu.FilterData" localSheetId="0" hidden="1">'Потреба на 2024 ЦОВВ'!$B$11:$O$18</definedName>
    <definedName name="Z_67EEDF98_B2F5_426B_B926_192A1FD3327D_.wvu.FilterData" localSheetId="0" hidden="1">'Потреба на 2024 ЦОВВ'!$B$11:$O$18</definedName>
    <definedName name="Z_763E47F9_2314_47E3_B57D_EF3335523787_.wvu.FilterData" localSheetId="0" hidden="1">'Потреба на 2024 ЦОВВ'!$B$11:$O$18</definedName>
    <definedName name="Два">'Потреба на 2024 ЦОВВ'!$B$14:$I$17</definedName>
    <definedName name="_xlnm.Print_Titles" localSheetId="0">'Потреба на 2024 ЦОВВ'!$5:$11</definedName>
    <definedName name="_xlnm.Print_Area" localSheetId="0">'Потреба на 2024 ЦОВВ'!$A$1:$AB$17</definedName>
  </definedNames>
  <calcPr calcId="191029"/>
  <customWorkbookViews>
    <customWorkbookView name="Фільтр 1" guid="{5C37EED4-38A0-4971-ACF9-890429B911E4}" maximized="1" windowWidth="0" windowHeight="0" activeSheetId="0"/>
    <customWorkbookView name="Фільтр 2" guid="{3B53958D-5091-485E-A07B-2E5A6BBD680C}" maximized="1" windowWidth="0" windowHeight="0" activeSheetId="0"/>
    <customWorkbookView name="Фільтр 3" guid="{67EEDF98-B2F5-426B-B926-192A1FD3327D}" maximized="1" windowWidth="0" windowHeight="0" activeSheetId="0"/>
    <customWorkbookView name="Фільтр 4" guid="{2BE8D4FD-ECD1-4CF4-A98F-24672E8A3CAC}" maximized="1" windowWidth="0" windowHeight="0" activeSheetId="0"/>
    <customWorkbookView name="Фільтр 5" guid="{763E47F9-2314-47E3-B57D-EF3335523787}" maximized="1" windowWidth="0" windowHeight="0" activeSheetId="0"/>
    <customWorkbookView name="Фільтр 6" guid="{0C6007DF-07B7-4A94-BCAB-0889120F3FC6}" maximized="1" windowWidth="0" windowHeight="0" activeSheetId="0"/>
  </customWorkbookViews>
</workbook>
</file>

<file path=xl/calcChain.xml><?xml version="1.0" encoding="utf-8"?>
<calcChain xmlns="http://schemas.openxmlformats.org/spreadsheetml/2006/main">
  <c r="N14" i="1" l="1"/>
  <c r="N15" i="1"/>
  <c r="M17" i="1" l="1"/>
  <c r="M15" i="1"/>
  <c r="M14" i="1"/>
  <c r="G16" i="1"/>
  <c r="H16" i="1"/>
  <c r="I16" i="1"/>
  <c r="J16" i="1"/>
  <c r="L16" i="1"/>
  <c r="N16" i="1"/>
  <c r="O16" i="1"/>
  <c r="P16" i="1"/>
  <c r="Z16" i="1"/>
  <c r="AA16" i="1"/>
  <c r="G13" i="1"/>
  <c r="H13" i="1"/>
  <c r="I13" i="1"/>
  <c r="J13" i="1"/>
  <c r="L13" i="1"/>
  <c r="N13" i="1"/>
  <c r="O13" i="1"/>
  <c r="P13" i="1"/>
  <c r="Z13" i="1"/>
  <c r="AA13" i="1"/>
  <c r="G12" i="1" l="1"/>
  <c r="Z12" i="1"/>
  <c r="L12" i="1"/>
  <c r="O12" i="1"/>
  <c r="H12" i="1"/>
  <c r="AA12" i="1"/>
  <c r="M13" i="1"/>
  <c r="N12" i="1"/>
  <c r="M16" i="1"/>
  <c r="P12" i="1"/>
  <c r="J12" i="1"/>
  <c r="I12" i="1"/>
  <c r="M12" i="1" l="1"/>
</calcChain>
</file>

<file path=xl/sharedStrings.xml><?xml version="1.0" encoding="utf-8"?>
<sst xmlns="http://schemas.openxmlformats.org/spreadsheetml/2006/main" count="118" uniqueCount="60">
  <si>
    <t xml:space="preserve"> </t>
  </si>
  <si>
    <t>Термін реалізації проекту</t>
  </si>
  <si>
    <t>Область</t>
  </si>
  <si>
    <t>Назва проекту</t>
  </si>
  <si>
    <t>рік початку</t>
  </si>
  <si>
    <t>рік завершення</t>
  </si>
  <si>
    <t>Завершено реалізацію проекту (Так/Ні)</t>
  </si>
  <si>
    <t>Інші джерела</t>
  </si>
  <si>
    <t>Вартість проекту, тис. грн</t>
  </si>
  <si>
    <t>Загальна кошторисна вартість</t>
  </si>
  <si>
    <t>Залишок загальної кошторисної вартості станом на 01.01.2024</t>
  </si>
  <si>
    <t>Усього</t>
  </si>
  <si>
    <t>Примітка</t>
  </si>
  <si>
    <t>х</t>
  </si>
  <si>
    <r>
      <t xml:space="preserve">Завершено тендерні процедури
</t>
    </r>
    <r>
      <rPr>
        <b/>
        <sz val="12"/>
        <rFont val="Calibri"/>
        <family val="2"/>
        <charset val="204"/>
        <scheme val="minor"/>
      </rPr>
      <t>(Так/Ні)</t>
    </r>
  </si>
  <si>
    <t>Потреба у фінансуванні на 2024 рік (у тому числі погашення кредиторської заборгованості), тис. гривень</t>
  </si>
  <si>
    <t>Форма власності</t>
  </si>
  <si>
    <t>Чи було пошкоджено\зруйновано об’єкт внаслідок військової агресії рф (так, ні)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</si>
  <si>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</si>
  <si>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Затвреджено програму комплексного відновлення області (відповідно до постанови КМУ від 14.10.2022 № 1159)
(так/ні)</t>
  </si>
  <si>
    <t>Соціальна складова проєкту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</si>
  <si>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</si>
  <si>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</si>
  <si>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>Кількість осіб, які користува-тимуться послугою</t>
  </si>
  <si>
    <t>у тому числі ВПО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</si>
  <si>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</t>
  </si>
  <si>
    <t>№ п/п</t>
  </si>
  <si>
    <t>Фонд</t>
  </si>
  <si>
    <t>Затверджено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</si>
  <si>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>Фонд у 2023 році, тис. гривень</t>
  </si>
  <si>
    <t>Касові видатки у 2023 році</t>
  </si>
  <si>
    <t>Передбачено у 2023 році</t>
  </si>
  <si>
    <t>Всього</t>
  </si>
  <si>
    <t>Пропозиції щодо фінансування в 2024 році проектів  (об’єктів, заходів) , які реалізувались у 2023 році за рахунок Фонду ліквідації наслідків збройної агресії (далі - Фонд)</t>
  </si>
  <si>
    <t>Обсяг невикористаних асигнувань Фонду в 2023 році, тис. гривень</t>
  </si>
  <si>
    <t>У разі відповіді "Так" у графі 19,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</si>
  <si>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>У разі відповіді "Так" у графі 22</t>
  </si>
  <si>
    <t>У разі відповіді "Так" у графі 24</t>
  </si>
  <si>
    <t>Номер та дата рішення Уряду, яким виділено кошти Фонду</t>
  </si>
  <si>
    <t>Додаток до листа ДСНС</t>
  </si>
  <si>
    <t>__________ № _________</t>
  </si>
  <si>
    <t>Чернігівська</t>
  </si>
  <si>
    <t>Херсонська</t>
  </si>
  <si>
    <t>№ 895-р від 6 жовтня 2023 р</t>
  </si>
  <si>
    <t>Капітальний ремонт будівлі пожежного депо на 6 виїздів за адресою м. Чернігів, проспект Миру, 190 а з виділенням черговості: 1-ша черга — капітальний ремонт частини покрівлі, входів до підвалів; 2-га черга — утеплення фасадів</t>
  </si>
  <si>
    <t>Нове будівництво Командно-
диспетчерського пункту (пункту управління польотами) аеродрому “Ніжин” за адресою: Чернігівська обл., м. Ніжин, вул. Космонавтів, 90</t>
  </si>
  <si>
    <t>Розроблення проектно-кошторисної документації на проектування
об’єкта будівництва: “Нове будівництво Державного пожежно-рятувального посту Головного управління ДСНС України у Херсонській області в селищі Високопілля по вул. Банкова, 10 в</t>
  </si>
  <si>
    <t>тис. грн</t>
  </si>
  <si>
    <t>Ні</t>
  </si>
  <si>
    <t>Державна</t>
  </si>
  <si>
    <t>пункт 2.8 відновлення пошкоджених об’єктів житлового (у тому числі будинки дачні
та садові) та громадського призначення</t>
  </si>
  <si>
    <t>пункт 2.4 розроблення проектної (проектно-кошторисної) документації для об’єктів, які зруйновані внаслідок збройної агресії Російської Федерації проти України</t>
  </si>
  <si>
    <t>так</t>
  </si>
  <si>
    <t>ОНМ-17.01.2023-1474</t>
  </si>
  <si>
    <t>ОНМ-19.01.2023-1590</t>
  </si>
  <si>
    <t>Так</t>
  </si>
  <si>
    <t>CO-8/4/23-33965532-5143</t>
  </si>
  <si>
    <t>BR-7/5/23-38590042-6447</t>
  </si>
  <si>
    <t>CO-8/4/23-25899361-5283</t>
  </si>
  <si>
    <t>ні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</si>
</sst>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164" formatCode="dd\.mm\.yyyy"/>
    <numFmt numFmtId="165" formatCode="&quot;Дат = &quot;\ 0;;"/>
    <numFmt numFmtId="166" formatCode="#,##0.00;[Red]\-#,##0.00;"/>
    <numFmt numFmtId="167" formatCode="#,##0.000;[Red]\-#,##0.000;"/>
    <numFmt numFmtId="168" formatCode="#,##0.000_ ;[Red]\-#,##0.000\ "/>
    <numFmt numFmtId="169" formatCode="#,##0;[Red]\-#,##0;"/>
    <numFmt numFmtId="170" formatCode="#,##0_ ;[Red]\-#,##0\ "/>
    <numFmt numFmtId="171" formatCode="0.000"/>
    <numFmt numFmtId="177" formatCode="_-* #,##0.00\ _₽_-;\-* #,##0.00\ _₽_-;_-* &quot;-&quot;??\ _₽_-;_-@_-"/>
  </numFmts>
  <fonts count="21" x14ac:knownFonts="1">
    <font>
      <sz val="11"/>
      <color rgb="FF000000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7"/>
      <color rgb="FF000000"/>
      <name val="Calibri"/>
      <family val="2"/>
      <charset val="204"/>
      <scheme val="minor"/>
    </font>
    <font>
      <b/>
      <sz val="16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6"/>
      <color rgb="FF000000"/>
      <name val="Calibri"/>
      <family val="2"/>
      <charset val="204"/>
      <scheme val="minor"/>
    </font>
    <font>
      <b/>
      <sz val="18"/>
      <color rgb="FF00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Calibri"/>
      <family val="2"/>
      <charset val="204"/>
      <scheme val="major"/>
    </font>
    <font>
      <b/>
      <sz val="11"/>
      <name val="Calibri"/>
      <family val="2"/>
      <charset val="204"/>
      <scheme val="major"/>
    </font>
    <font>
      <sz val="11"/>
      <color rgb="FF000000"/>
      <name val="Calibri"/>
      <family val="2"/>
      <charset val="204"/>
      <scheme val="major"/>
    </font>
    <font>
      <b/>
      <sz val="16"/>
      <name val="Calibri"/>
      <family val="2"/>
      <charset val="204"/>
      <scheme val="maj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3" fillId="0" borderId="0"/>
    <xf numFmtId="0" fontId="1" fillId="0" borderId="0"/>
    <xf numFmtId="177" fontId="13" fillId="0" borderId="0" applyFont="0" applyFill="0" applyBorder="0" applyAlignment="0" applyProtection="0"/>
  </cellStyleXfs>
  <cellXfs count="73"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2" borderId="0" xfId="0" applyFont="1" applyFill="1"/>
    <xf numFmtId="0" fontId="6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16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center"/>
    </xf>
    <xf numFmtId="168" fontId="9" fillId="3" borderId="1" xfId="0" applyNumberFormat="1" applyFont="1" applyFill="1" applyBorder="1" applyAlignment="1">
      <alignment horizontal="center" vertical="center"/>
    </xf>
    <xf numFmtId="170" fontId="9" fillId="3" borderId="1" xfId="0" applyNumberFormat="1" applyFont="1" applyFill="1" applyBorder="1" applyAlignment="1">
      <alignment horizontal="center" vertical="center"/>
    </xf>
    <xf numFmtId="0" fontId="10" fillId="0" borderId="0" xfId="0" applyFont="1"/>
    <xf numFmtId="168" fontId="2" fillId="0" borderId="0" xfId="0" applyNumberFormat="1" applyFont="1"/>
    <xf numFmtId="168" fontId="10" fillId="0" borderId="0" xfId="0" applyNumberFormat="1" applyFont="1"/>
    <xf numFmtId="0" fontId="14" fillId="0" borderId="0" xfId="1" applyFont="1"/>
    <xf numFmtId="0" fontId="14" fillId="0" borderId="0" xfId="1" applyFont="1" applyAlignment="1">
      <alignment vertical="center"/>
    </xf>
    <xf numFmtId="0" fontId="13" fillId="0" borderId="0" xfId="1"/>
    <xf numFmtId="0" fontId="13" fillId="0" borderId="0" xfId="1" applyAlignment="1">
      <alignment horizontal="center"/>
    </xf>
    <xf numFmtId="0" fontId="16" fillId="5" borderId="1" xfId="1" applyFont="1" applyFill="1" applyBorder="1" applyAlignment="1">
      <alignment horizontal="center" vertical="center" wrapText="1"/>
    </xf>
    <xf numFmtId="167" fontId="8" fillId="0" borderId="0" xfId="0" applyNumberFormat="1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0" fontId="8" fillId="0" borderId="1" xfId="0" applyNumberFormat="1" applyFont="1" applyBorder="1" applyAlignment="1">
      <alignment horizontal="center" vertical="center"/>
    </xf>
    <xf numFmtId="0" fontId="10" fillId="0" borderId="1" xfId="0" applyFont="1" applyBorder="1"/>
    <xf numFmtId="0" fontId="10" fillId="0" borderId="1" xfId="0" applyFont="1" applyBorder="1" applyAlignment="1">
      <alignment horizontal="center" vertical="center"/>
    </xf>
    <xf numFmtId="171" fontId="8" fillId="0" borderId="1" xfId="0" applyNumberFormat="1" applyFont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left" vertical="center"/>
    </xf>
    <xf numFmtId="0" fontId="18" fillId="4" borderId="1" xfId="0" applyFont="1" applyFill="1" applyBorder="1" applyAlignment="1">
      <alignment horizontal="center" vertical="top" wrapText="1"/>
    </xf>
    <xf numFmtId="167" fontId="18" fillId="4" borderId="1" xfId="0" applyNumberFormat="1" applyFont="1" applyFill="1" applyBorder="1" applyAlignment="1">
      <alignment horizontal="center" vertical="top" wrapText="1"/>
    </xf>
    <xf numFmtId="169" fontId="18" fillId="4" borderId="1" xfId="0" applyNumberFormat="1" applyFont="1" applyFill="1" applyBorder="1" applyAlignment="1">
      <alignment horizontal="center" vertical="top" wrapText="1"/>
    </xf>
    <xf numFmtId="170" fontId="18" fillId="4" borderId="1" xfId="0" applyNumberFormat="1" applyFont="1" applyFill="1" applyBorder="1" applyAlignment="1">
      <alignment horizontal="center" vertical="top" wrapText="1"/>
    </xf>
    <xf numFmtId="167" fontId="18" fillId="4" borderId="1" xfId="0" applyNumberFormat="1" applyFont="1" applyFill="1" applyBorder="1" applyAlignment="1">
      <alignment horizontal="center" vertical="center"/>
    </xf>
    <xf numFmtId="169" fontId="18" fillId="4" borderId="1" xfId="0" applyNumberFormat="1" applyFont="1" applyFill="1" applyBorder="1" applyAlignment="1">
      <alignment horizontal="center" vertical="center"/>
    </xf>
    <xf numFmtId="170" fontId="18" fillId="4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6" fillId="0" borderId="1" xfId="1" applyFont="1" applyBorder="1" applyAlignment="1">
      <alignment horizontal="center" vertical="center" textRotation="90" wrapText="1"/>
    </xf>
    <xf numFmtId="0" fontId="16" fillId="5" borderId="1" xfId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0" fillId="0" borderId="6" xfId="0" applyFont="1" applyBorder="1" applyAlignment="1">
      <alignment horizontal="center" vertical="center" wrapText="1"/>
    </xf>
    <xf numFmtId="3" fontId="20" fillId="0" borderId="6" xfId="0" applyNumberFormat="1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 textRotation="90"/>
    </xf>
    <xf numFmtId="0" fontId="10" fillId="0" borderId="1" xfId="0" applyFont="1" applyBorder="1" applyAlignment="1">
      <alignment horizontal="center" vertical="center" wrapText="1"/>
    </xf>
    <xf numFmtId="0" fontId="8" fillId="0" borderId="1" xfId="1" applyFont="1" applyBorder="1" applyAlignment="1">
      <alignment vertical="center" wrapText="1"/>
    </xf>
    <xf numFmtId="0" fontId="18" fillId="4" borderId="1" xfId="0" applyFont="1" applyFill="1" applyBorder="1" applyAlignment="1">
      <alignment horizontal="center" vertical="center" wrapText="1"/>
    </xf>
    <xf numFmtId="168" fontId="6" fillId="0" borderId="0" xfId="0" applyNumberFormat="1" applyFont="1"/>
  </cellXfs>
  <cellStyles count="4">
    <cellStyle name="Звичайний" xfId="0" builtinId="0"/>
    <cellStyle name="Звичайний 2" xfId="2" xr:uid="{00000000-0005-0000-0000-000030000000}"/>
    <cellStyle name="Звичайний 4" xfId="1" xr:uid="{75F4EFBC-FF3E-428A-97C3-A3B1F3EAF63D}"/>
    <cellStyle name="Фінансовий 2" xfId="3" xr:uid="{00000000-0005-0000-0000-000002000000}"/>
  </cellStyles>
  <dxfs count="14">
    <dxf>
      <font>
        <color rgb="FFFFFF00"/>
      </font>
      <fill>
        <patternFill patternType="solid">
          <fgColor rgb="FFFF0000"/>
          <bgColor rgb="FFFF00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4">
    <tableStyle name="Звітність фінал-style" pivot="0" count="3" xr9:uid="{00000000-0011-0000-FFFF-FFFF00000000}">
      <tableStyleElement type="headerRow" dxfId="13"/>
      <tableStyleElement type="firstRowStripe" dxfId="12"/>
      <tableStyleElement type="secondRowStripe" dxfId="11"/>
    </tableStyle>
    <tableStyle name="Звітність фінал-style 2" pivot="0" count="3" xr9:uid="{00000000-0011-0000-FFFF-FFFF01000000}">
      <tableStyleElement type="headerRow" dxfId="10"/>
      <tableStyleElement type="firstRowStripe" dxfId="9"/>
      <tableStyleElement type="secondRowStripe" dxfId="8"/>
    </tableStyle>
    <tableStyle name="Звітність фінал-style 3" pivot="0" count="3" xr9:uid="{00000000-0011-0000-FFFF-FFFF02000000}">
      <tableStyleElement type="headerRow" dxfId="7"/>
      <tableStyleElement type="firstRowStripe" dxfId="6"/>
      <tableStyleElement type="secondRowStripe" dxfId="5"/>
    </tableStyle>
    <tableStyle name="Звітність фінал-style 4" pivot="0" count="3" xr9:uid="{00000000-0011-0000-FFFF-FFFF03000000}">
      <tableStyleElement type="headerRow" dxfId="4"/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8"/>
  <sheetViews>
    <sheetView tabSelected="1" view="pageBreakPreview" zoomScale="70" zoomScaleNormal="70" zoomScaleSheetLayoutView="70" workbookViewId="0">
      <selection activeCell="H7" sqref="H7:H10"/>
    </sheetView>
  </sheetViews>
  <sheetFormatPr defaultColWidth="14.44140625" defaultRowHeight="15" customHeight="1" x14ac:dyDescent="0.3"/>
  <cols>
    <col min="1" max="1" width="10.5546875" style="4" customWidth="1"/>
    <col min="2" max="2" width="34.109375" style="4" customWidth="1"/>
    <col min="3" max="3" width="17.6640625" style="4" customWidth="1"/>
    <col min="4" max="4" width="50.6640625" style="4" customWidth="1"/>
    <col min="5" max="5" width="14.5546875" style="4" customWidth="1"/>
    <col min="6" max="6" width="14.44140625" style="4"/>
    <col min="7" max="7" width="25.44140625" style="4" customWidth="1"/>
    <col min="8" max="8" width="24.33203125" style="4" customWidth="1"/>
    <col min="9" max="9" width="23.5546875" style="4" customWidth="1"/>
    <col min="10" max="10" width="25" style="4" customWidth="1"/>
    <col min="11" max="11" width="14.5546875" style="4" customWidth="1"/>
    <col min="12" max="12" width="23.88671875" style="4" customWidth="1"/>
    <col min="13" max="13" width="27.6640625" style="4" customWidth="1"/>
    <col min="14" max="14" width="19.33203125" style="4" customWidth="1"/>
    <col min="15" max="15" width="20.44140625" style="4" customWidth="1"/>
    <col min="16" max="16" width="13" style="4" customWidth="1"/>
    <col min="17" max="17" width="8.88671875" style="4" customWidth="1"/>
    <col min="18" max="18" width="26.5546875" style="4" customWidth="1"/>
    <col min="19" max="19" width="19.109375" style="4" customWidth="1"/>
    <col min="20" max="20" width="26.44140625" style="28" customWidth="1"/>
    <col min="21" max="21" width="18" style="28" customWidth="1"/>
    <col min="22" max="22" width="18.88671875" style="28" customWidth="1"/>
    <col min="23" max="23" width="24.33203125" style="28" customWidth="1"/>
    <col min="24" max="24" width="20.44140625" style="29" customWidth="1"/>
    <col min="25" max="25" width="28.109375" style="29" customWidth="1"/>
    <col min="26" max="26" width="19.88671875" style="29" customWidth="1"/>
    <col min="27" max="27" width="14.44140625" style="29" customWidth="1"/>
    <col min="28" max="28" width="12.6640625" style="29" customWidth="1"/>
    <col min="29" max="29" width="20.88671875" style="4" customWidth="1"/>
    <col min="30" max="30" width="18" style="26" customWidth="1"/>
    <col min="31" max="16384" width="14.44140625" style="4"/>
  </cols>
  <sheetData>
    <row r="1" spans="1:30" ht="19.5" customHeight="1" x14ac:dyDescent="0.4">
      <c r="B1" s="1" t="s">
        <v>0</v>
      </c>
      <c r="C1" s="1"/>
      <c r="D1" s="2"/>
      <c r="E1" s="2"/>
      <c r="F1" s="2"/>
      <c r="G1" s="2"/>
      <c r="H1" s="31"/>
      <c r="I1" s="2"/>
      <c r="J1" s="3"/>
      <c r="N1" s="2"/>
      <c r="O1" s="2"/>
      <c r="P1" s="2"/>
      <c r="T1" s="4"/>
      <c r="U1" s="4"/>
      <c r="V1" s="4"/>
      <c r="W1" s="4"/>
      <c r="X1" s="4"/>
      <c r="Y1" s="4"/>
      <c r="Z1" s="4"/>
      <c r="AA1" s="64" t="s">
        <v>39</v>
      </c>
      <c r="AB1" s="64"/>
    </row>
    <row r="2" spans="1:30" ht="19.5" customHeight="1" x14ac:dyDescent="0.4">
      <c r="B2" s="1"/>
      <c r="C2" s="1"/>
      <c r="D2" s="2"/>
      <c r="E2" s="2"/>
      <c r="F2" s="2"/>
      <c r="G2" s="2"/>
      <c r="H2" s="31"/>
      <c r="I2" s="2"/>
      <c r="J2" s="3"/>
      <c r="N2" s="2"/>
      <c r="O2" s="2"/>
      <c r="P2" s="2"/>
      <c r="T2" s="4"/>
      <c r="U2" s="4"/>
      <c r="V2" s="4"/>
      <c r="W2" s="4"/>
      <c r="X2" s="4"/>
      <c r="Y2" s="4"/>
      <c r="Z2" s="4"/>
      <c r="AA2" s="65" t="s">
        <v>40</v>
      </c>
      <c r="AB2" s="47"/>
    </row>
    <row r="3" spans="1:30" ht="67.5" customHeight="1" x14ac:dyDescent="0.3">
      <c r="A3" s="61" t="s">
        <v>33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</row>
    <row r="4" spans="1:30" ht="15.75" customHeight="1" x14ac:dyDescent="0.3">
      <c r="D4" s="24"/>
      <c r="E4" s="5"/>
      <c r="F4" s="5"/>
      <c r="G4" s="5"/>
      <c r="H4" s="6"/>
      <c r="I4" s="72"/>
      <c r="J4" s="3"/>
      <c r="K4" s="6"/>
      <c r="L4" s="6"/>
      <c r="M4" s="6"/>
      <c r="AB4" s="29" t="s">
        <v>47</v>
      </c>
    </row>
    <row r="5" spans="1:30" ht="35.25" customHeight="1" x14ac:dyDescent="0.3">
      <c r="A5" s="60" t="s">
        <v>26</v>
      </c>
      <c r="B5" s="48" t="s">
        <v>2</v>
      </c>
      <c r="C5" s="58" t="s">
        <v>38</v>
      </c>
      <c r="D5" s="56" t="s">
        <v>3</v>
      </c>
      <c r="E5" s="48" t="s">
        <v>1</v>
      </c>
      <c r="F5" s="57"/>
      <c r="G5" s="48" t="s">
        <v>8</v>
      </c>
      <c r="H5" s="48"/>
      <c r="I5" s="48" t="s">
        <v>29</v>
      </c>
      <c r="J5" s="48"/>
      <c r="K5" s="55" t="s">
        <v>6</v>
      </c>
      <c r="L5" s="54" t="s">
        <v>34</v>
      </c>
      <c r="M5" s="48" t="s">
        <v>15</v>
      </c>
      <c r="N5" s="48"/>
      <c r="O5" s="48"/>
      <c r="P5" s="49" t="s">
        <v>14</v>
      </c>
      <c r="Q5" s="62" t="s">
        <v>16</v>
      </c>
      <c r="R5" s="59" t="s">
        <v>25</v>
      </c>
      <c r="S5" s="59" t="s">
        <v>17</v>
      </c>
      <c r="T5" s="63" t="s">
        <v>35</v>
      </c>
      <c r="U5" s="59" t="s">
        <v>18</v>
      </c>
      <c r="V5" s="63" t="s">
        <v>19</v>
      </c>
      <c r="W5" s="30" t="s">
        <v>36</v>
      </c>
      <c r="X5" s="63" t="s">
        <v>28</v>
      </c>
      <c r="Y5" s="30" t="s">
        <v>37</v>
      </c>
      <c r="Z5" s="59" t="s">
        <v>20</v>
      </c>
      <c r="AA5" s="59"/>
      <c r="AB5" s="59" t="s">
        <v>12</v>
      </c>
    </row>
    <row r="6" spans="1:30" ht="17.25" customHeight="1" x14ac:dyDescent="0.3">
      <c r="A6" s="60"/>
      <c r="B6" s="48"/>
      <c r="C6" s="52"/>
      <c r="D6" s="56"/>
      <c r="E6" s="57"/>
      <c r="F6" s="57"/>
      <c r="G6" s="48"/>
      <c r="H6" s="48"/>
      <c r="I6" s="48" t="s">
        <v>31</v>
      </c>
      <c r="J6" s="48" t="s">
        <v>30</v>
      </c>
      <c r="K6" s="55"/>
      <c r="L6" s="54"/>
      <c r="M6" s="50" t="s">
        <v>11</v>
      </c>
      <c r="N6" s="52" t="s">
        <v>27</v>
      </c>
      <c r="O6" s="52" t="s">
        <v>7</v>
      </c>
      <c r="P6" s="50"/>
      <c r="Q6" s="62"/>
      <c r="R6" s="59"/>
      <c r="S6" s="59"/>
      <c r="T6" s="63"/>
      <c r="U6" s="59"/>
      <c r="V6" s="63"/>
      <c r="W6" s="63" t="s">
        <v>21</v>
      </c>
      <c r="X6" s="63"/>
      <c r="Y6" s="63" t="s">
        <v>22</v>
      </c>
      <c r="Z6" s="59" t="s">
        <v>23</v>
      </c>
      <c r="AA6" s="59" t="s">
        <v>24</v>
      </c>
      <c r="AB6" s="59"/>
    </row>
    <row r="7" spans="1:30" ht="15" customHeight="1" x14ac:dyDescent="0.3">
      <c r="A7" s="60"/>
      <c r="B7" s="48"/>
      <c r="C7" s="52"/>
      <c r="D7" s="56"/>
      <c r="E7" s="48" t="s">
        <v>4</v>
      </c>
      <c r="F7" s="48" t="s">
        <v>5</v>
      </c>
      <c r="G7" s="52" t="s">
        <v>9</v>
      </c>
      <c r="H7" s="50" t="s">
        <v>10</v>
      </c>
      <c r="I7" s="48"/>
      <c r="J7" s="48"/>
      <c r="K7" s="55"/>
      <c r="L7" s="54"/>
      <c r="M7" s="50"/>
      <c r="N7" s="52"/>
      <c r="O7" s="52"/>
      <c r="P7" s="50"/>
      <c r="Q7" s="62"/>
      <c r="R7" s="59"/>
      <c r="S7" s="59"/>
      <c r="T7" s="63"/>
      <c r="U7" s="59"/>
      <c r="V7" s="63"/>
      <c r="W7" s="63"/>
      <c r="X7" s="63"/>
      <c r="Y7" s="63"/>
      <c r="Z7" s="59"/>
      <c r="AA7" s="59"/>
      <c r="AB7" s="59"/>
      <c r="AD7" s="4"/>
    </row>
    <row r="8" spans="1:30" ht="24.75" customHeight="1" x14ac:dyDescent="0.3">
      <c r="A8" s="60"/>
      <c r="B8" s="48"/>
      <c r="C8" s="52"/>
      <c r="D8" s="56"/>
      <c r="E8" s="48"/>
      <c r="F8" s="48"/>
      <c r="G8" s="52"/>
      <c r="H8" s="50"/>
      <c r="I8" s="48"/>
      <c r="J8" s="48"/>
      <c r="K8" s="55"/>
      <c r="L8" s="54"/>
      <c r="M8" s="50"/>
      <c r="N8" s="52"/>
      <c r="O8" s="52"/>
      <c r="P8" s="50"/>
      <c r="Q8" s="62"/>
      <c r="R8" s="59"/>
      <c r="S8" s="59"/>
      <c r="T8" s="63"/>
      <c r="U8" s="59"/>
      <c r="V8" s="63"/>
      <c r="W8" s="63"/>
      <c r="X8" s="63"/>
      <c r="Y8" s="63"/>
      <c r="Z8" s="59"/>
      <c r="AA8" s="59"/>
      <c r="AB8" s="59"/>
      <c r="AD8" s="4"/>
    </row>
    <row r="9" spans="1:30" ht="21.75" customHeight="1" x14ac:dyDescent="0.3">
      <c r="A9" s="60"/>
      <c r="B9" s="48"/>
      <c r="C9" s="52"/>
      <c r="D9" s="56"/>
      <c r="E9" s="48"/>
      <c r="F9" s="48"/>
      <c r="G9" s="52"/>
      <c r="H9" s="50"/>
      <c r="I9" s="48"/>
      <c r="J9" s="48"/>
      <c r="K9" s="55"/>
      <c r="L9" s="54"/>
      <c r="M9" s="50"/>
      <c r="N9" s="52"/>
      <c r="O9" s="52"/>
      <c r="P9" s="50"/>
      <c r="Q9" s="62"/>
      <c r="R9" s="59"/>
      <c r="S9" s="59"/>
      <c r="T9" s="63"/>
      <c r="U9" s="59"/>
      <c r="V9" s="63"/>
      <c r="W9" s="63"/>
      <c r="X9" s="63"/>
      <c r="Y9" s="63"/>
      <c r="Z9" s="59"/>
      <c r="AA9" s="59"/>
      <c r="AB9" s="59"/>
      <c r="AD9" s="4"/>
    </row>
    <row r="10" spans="1:30" ht="35.25" customHeight="1" x14ac:dyDescent="0.3">
      <c r="A10" s="60"/>
      <c r="B10" s="48"/>
      <c r="C10" s="53"/>
      <c r="D10" s="56"/>
      <c r="E10" s="48"/>
      <c r="F10" s="48"/>
      <c r="G10" s="53"/>
      <c r="H10" s="51"/>
      <c r="I10" s="48"/>
      <c r="J10" s="48"/>
      <c r="K10" s="55"/>
      <c r="L10" s="54"/>
      <c r="M10" s="51"/>
      <c r="N10" s="53"/>
      <c r="O10" s="53"/>
      <c r="P10" s="51"/>
      <c r="Q10" s="62"/>
      <c r="R10" s="59"/>
      <c r="S10" s="59"/>
      <c r="T10" s="63"/>
      <c r="U10" s="59"/>
      <c r="V10" s="63"/>
      <c r="W10" s="63"/>
      <c r="X10" s="63"/>
      <c r="Y10" s="63"/>
      <c r="Z10" s="59"/>
      <c r="AA10" s="59"/>
      <c r="AB10" s="59"/>
      <c r="AD10" s="4"/>
    </row>
    <row r="11" spans="1:30" ht="14.4" x14ac:dyDescent="0.3">
      <c r="A11" s="32">
        <v>1</v>
      </c>
      <c r="B11" s="7">
        <v>2</v>
      </c>
      <c r="C11" s="7">
        <v>3</v>
      </c>
      <c r="D11" s="32">
        <v>4</v>
      </c>
      <c r="E11" s="7">
        <v>5</v>
      </c>
      <c r="F11" s="32">
        <v>6</v>
      </c>
      <c r="G11" s="7">
        <v>7</v>
      </c>
      <c r="H11" s="32">
        <v>8</v>
      </c>
      <c r="I11" s="7">
        <v>9</v>
      </c>
      <c r="J11" s="32">
        <v>10</v>
      </c>
      <c r="K11" s="7">
        <v>11</v>
      </c>
      <c r="L11" s="32">
        <v>12</v>
      </c>
      <c r="M11" s="7">
        <v>13</v>
      </c>
      <c r="N11" s="32">
        <v>14</v>
      </c>
      <c r="O11" s="32">
        <v>125</v>
      </c>
      <c r="P11" s="7">
        <v>16</v>
      </c>
      <c r="Q11" s="32">
        <v>17</v>
      </c>
      <c r="R11" s="7">
        <v>18</v>
      </c>
      <c r="S11" s="32">
        <v>19</v>
      </c>
      <c r="T11" s="7">
        <v>20</v>
      </c>
      <c r="U11" s="32">
        <v>21</v>
      </c>
      <c r="V11" s="7">
        <v>22</v>
      </c>
      <c r="W11" s="32">
        <v>23</v>
      </c>
      <c r="X11" s="7">
        <v>24</v>
      </c>
      <c r="Y11" s="32">
        <v>25</v>
      </c>
      <c r="Z11" s="7">
        <v>26</v>
      </c>
      <c r="AA11" s="32">
        <v>27</v>
      </c>
      <c r="AB11" s="7">
        <v>28</v>
      </c>
      <c r="AD11" s="4"/>
    </row>
    <row r="12" spans="1:30" ht="21" x14ac:dyDescent="0.3">
      <c r="A12" s="22"/>
      <c r="B12" s="18" t="s">
        <v>32</v>
      </c>
      <c r="C12" s="18"/>
      <c r="D12" s="20" t="s">
        <v>13</v>
      </c>
      <c r="E12" s="19" t="s">
        <v>13</v>
      </c>
      <c r="F12" s="20" t="s">
        <v>13</v>
      </c>
      <c r="G12" s="21">
        <f>G13+G16</f>
        <v>103602.421</v>
      </c>
      <c r="H12" s="21">
        <f>H13+H16</f>
        <v>81454.565950000004</v>
      </c>
      <c r="I12" s="21">
        <f>I13+I16</f>
        <v>53532.514999999999</v>
      </c>
      <c r="J12" s="21">
        <f>J13+J16</f>
        <v>19549.093519999999</v>
      </c>
      <c r="K12" s="22"/>
      <c r="L12" s="21">
        <f>L13+L16</f>
        <v>33983.421480000005</v>
      </c>
      <c r="M12" s="21">
        <f>M13+M16</f>
        <v>38983.421480000005</v>
      </c>
      <c r="N12" s="21">
        <f>N13+N16</f>
        <v>33983.421480000005</v>
      </c>
      <c r="O12" s="21">
        <f>O13+O16</f>
        <v>5000</v>
      </c>
      <c r="P12" s="21">
        <f>P13+P16</f>
        <v>0</v>
      </c>
      <c r="Q12" s="19" t="s">
        <v>13</v>
      </c>
      <c r="R12" s="19" t="s">
        <v>13</v>
      </c>
      <c r="S12" s="19" t="s">
        <v>13</v>
      </c>
      <c r="T12" s="19" t="s">
        <v>13</v>
      </c>
      <c r="U12" s="19" t="s">
        <v>13</v>
      </c>
      <c r="V12" s="19" t="s">
        <v>13</v>
      </c>
      <c r="W12" s="19" t="s">
        <v>13</v>
      </c>
      <c r="X12" s="19" t="s">
        <v>13</v>
      </c>
      <c r="Y12" s="19" t="s">
        <v>13</v>
      </c>
      <c r="Z12" s="21">
        <f>Z13+Z16</f>
        <v>211000</v>
      </c>
      <c r="AA12" s="21">
        <f>AA13+AA16</f>
        <v>0</v>
      </c>
      <c r="AB12" s="19" t="s">
        <v>13</v>
      </c>
      <c r="AD12" s="4"/>
    </row>
    <row r="13" spans="1:30" s="23" customFormat="1" ht="21" x14ac:dyDescent="0.4">
      <c r="A13" s="38"/>
      <c r="B13" s="39" t="s">
        <v>41</v>
      </c>
      <c r="C13" s="39"/>
      <c r="D13" s="40" t="s">
        <v>13</v>
      </c>
      <c r="E13" s="40" t="s">
        <v>13</v>
      </c>
      <c r="F13" s="40" t="s">
        <v>13</v>
      </c>
      <c r="G13" s="41">
        <f>SUM(G14:G15)</f>
        <v>102402.421</v>
      </c>
      <c r="H13" s="41">
        <f>SUM(H14:H15)</f>
        <v>81434.565950000004</v>
      </c>
      <c r="I13" s="41">
        <f>SUM(I14:I15)</f>
        <v>52332.514999999999</v>
      </c>
      <c r="J13" s="41">
        <f>SUM(J14:J15)</f>
        <v>18369.093519999999</v>
      </c>
      <c r="K13" s="42">
        <v>0</v>
      </c>
      <c r="L13" s="41">
        <f>SUM(L14:L15)</f>
        <v>33963.421480000005</v>
      </c>
      <c r="M13" s="41">
        <f>SUM(M14:M15)</f>
        <v>38963.421480000005</v>
      </c>
      <c r="N13" s="41">
        <f>SUM(N14:N15)</f>
        <v>33963.421480000005</v>
      </c>
      <c r="O13" s="41">
        <f>SUM(O14:O15)</f>
        <v>5000</v>
      </c>
      <c r="P13" s="43">
        <f>SUM(P14:P15)</f>
        <v>0</v>
      </c>
      <c r="Q13" s="40" t="s">
        <v>13</v>
      </c>
      <c r="R13" s="40" t="s">
        <v>13</v>
      </c>
      <c r="S13" s="40" t="s">
        <v>13</v>
      </c>
      <c r="T13" s="40" t="s">
        <v>13</v>
      </c>
      <c r="U13" s="40" t="s">
        <v>13</v>
      </c>
      <c r="V13" s="40" t="s">
        <v>13</v>
      </c>
      <c r="W13" s="40" t="s">
        <v>13</v>
      </c>
      <c r="X13" s="40" t="s">
        <v>13</v>
      </c>
      <c r="Y13" s="40" t="s">
        <v>13</v>
      </c>
      <c r="Z13" s="41">
        <f>SUM(Z14:Z15)</f>
        <v>200000</v>
      </c>
      <c r="AA13" s="41">
        <f>SUM(AA14:AA15)</f>
        <v>0</v>
      </c>
      <c r="AB13" s="40" t="s">
        <v>13</v>
      </c>
      <c r="AC13" s="25"/>
    </row>
    <row r="14" spans="1:30" ht="189" x14ac:dyDescent="0.4">
      <c r="A14" s="36">
        <v>1</v>
      </c>
      <c r="B14" s="14" t="s">
        <v>41</v>
      </c>
      <c r="C14" s="66" t="s">
        <v>43</v>
      </c>
      <c r="D14" s="66" t="s">
        <v>45</v>
      </c>
      <c r="E14" s="66">
        <v>2023</v>
      </c>
      <c r="F14" s="66">
        <v>2024</v>
      </c>
      <c r="G14" s="66">
        <v>90069.906000000003</v>
      </c>
      <c r="H14" s="17">
        <v>72959.218130000008</v>
      </c>
      <c r="I14" s="66">
        <v>40000</v>
      </c>
      <c r="J14" s="66">
        <v>14511.92634</v>
      </c>
      <c r="K14" s="17" t="s">
        <v>48</v>
      </c>
      <c r="L14" s="66">
        <v>25488.073660000002</v>
      </c>
      <c r="M14" s="17">
        <f>N14+O14</f>
        <v>30488.073660000002</v>
      </c>
      <c r="N14" s="66">
        <f t="shared" ref="N14:N15" si="0">L14</f>
        <v>25488.073660000002</v>
      </c>
      <c r="O14" s="17">
        <v>5000</v>
      </c>
      <c r="P14" s="34" t="s">
        <v>55</v>
      </c>
      <c r="Q14" s="68" t="s">
        <v>49</v>
      </c>
      <c r="R14" s="69" t="s">
        <v>50</v>
      </c>
      <c r="S14" s="36" t="s">
        <v>52</v>
      </c>
      <c r="T14" s="70" t="s">
        <v>53</v>
      </c>
      <c r="U14" s="69" t="s">
        <v>56</v>
      </c>
      <c r="V14" s="36" t="s">
        <v>59</v>
      </c>
      <c r="W14" s="36"/>
      <c r="X14" s="36" t="s">
        <v>59</v>
      </c>
      <c r="Y14" s="35"/>
      <c r="Z14" s="35"/>
      <c r="AA14" s="35"/>
      <c r="AB14" s="35"/>
      <c r="AC14" s="25"/>
      <c r="AD14" s="4"/>
    </row>
    <row r="15" spans="1:30" ht="189" x14ac:dyDescent="0.4">
      <c r="A15" s="36">
        <v>2</v>
      </c>
      <c r="B15" s="14" t="s">
        <v>41</v>
      </c>
      <c r="C15" s="66" t="s">
        <v>43</v>
      </c>
      <c r="D15" s="66" t="s">
        <v>44</v>
      </c>
      <c r="E15" s="66">
        <v>2023</v>
      </c>
      <c r="F15" s="66">
        <v>2024</v>
      </c>
      <c r="G15" s="66">
        <v>12332.514999999999</v>
      </c>
      <c r="H15" s="17">
        <v>8475.347819999999</v>
      </c>
      <c r="I15" s="66">
        <v>12332.514999999999</v>
      </c>
      <c r="J15" s="66">
        <v>3857.1671799999999</v>
      </c>
      <c r="K15" s="17" t="s">
        <v>48</v>
      </c>
      <c r="L15" s="66">
        <v>8475.347819999999</v>
      </c>
      <c r="M15" s="17">
        <f t="shared" ref="M15:M17" si="1">N15+O15</f>
        <v>8475.347819999999</v>
      </c>
      <c r="N15" s="66">
        <f t="shared" si="0"/>
        <v>8475.347819999999</v>
      </c>
      <c r="O15" s="17">
        <v>0</v>
      </c>
      <c r="P15" s="34" t="s">
        <v>55</v>
      </c>
      <c r="Q15" s="68" t="s">
        <v>49</v>
      </c>
      <c r="R15" s="69" t="s">
        <v>50</v>
      </c>
      <c r="S15" s="36" t="s">
        <v>52</v>
      </c>
      <c r="T15" s="70" t="s">
        <v>54</v>
      </c>
      <c r="U15" s="69" t="s">
        <v>57</v>
      </c>
      <c r="V15" s="36" t="s">
        <v>59</v>
      </c>
      <c r="W15" s="36"/>
      <c r="X15" s="36" t="s">
        <v>59</v>
      </c>
      <c r="Y15" s="35"/>
      <c r="Z15" s="69">
        <v>200000</v>
      </c>
      <c r="AA15" s="35"/>
      <c r="AB15" s="35"/>
      <c r="AC15" s="25"/>
      <c r="AD15" s="4"/>
    </row>
    <row r="16" spans="1:30" ht="21" x14ac:dyDescent="0.4">
      <c r="A16" s="38"/>
      <c r="B16" s="39" t="s">
        <v>42</v>
      </c>
      <c r="C16" s="39"/>
      <c r="D16" s="40" t="s">
        <v>13</v>
      </c>
      <c r="E16" s="40" t="s">
        <v>13</v>
      </c>
      <c r="F16" s="40" t="s">
        <v>13</v>
      </c>
      <c r="G16" s="44">
        <f>SUM(G17:G17)</f>
        <v>1200</v>
      </c>
      <c r="H16" s="44">
        <f>SUM(H17:H17)</f>
        <v>20</v>
      </c>
      <c r="I16" s="44">
        <f>SUM(I17:I17)</f>
        <v>1200</v>
      </c>
      <c r="J16" s="44">
        <f>SUM(J17:J17)</f>
        <v>1180</v>
      </c>
      <c r="K16" s="45"/>
      <c r="L16" s="44">
        <f>SUM(L17:L17)</f>
        <v>20</v>
      </c>
      <c r="M16" s="44">
        <f>SUM(M17:M17)</f>
        <v>20</v>
      </c>
      <c r="N16" s="44">
        <f>SUM(N17:N17)</f>
        <v>20</v>
      </c>
      <c r="O16" s="44">
        <f>SUM(O17:O17)</f>
        <v>0</v>
      </c>
      <c r="P16" s="46">
        <f>SUM(P17:P17)</f>
        <v>0</v>
      </c>
      <c r="Q16" s="40" t="s">
        <v>13</v>
      </c>
      <c r="R16" s="40" t="s">
        <v>13</v>
      </c>
      <c r="S16" s="40" t="s">
        <v>13</v>
      </c>
      <c r="T16" s="40" t="s">
        <v>13</v>
      </c>
      <c r="U16" s="40" t="s">
        <v>13</v>
      </c>
      <c r="V16" s="71" t="s">
        <v>13</v>
      </c>
      <c r="W16" s="71" t="s">
        <v>13</v>
      </c>
      <c r="X16" s="71" t="s">
        <v>13</v>
      </c>
      <c r="Y16" s="40" t="s">
        <v>13</v>
      </c>
      <c r="Z16" s="44">
        <f>SUM(Z17:Z17)</f>
        <v>11000</v>
      </c>
      <c r="AA16" s="44">
        <f>SUM(AA17:AA17)</f>
        <v>0</v>
      </c>
      <c r="AB16" s="40" t="s">
        <v>13</v>
      </c>
      <c r="AC16" s="25"/>
      <c r="AD16" s="27"/>
    </row>
    <row r="17" spans="1:30" ht="252" x14ac:dyDescent="0.4">
      <c r="A17" s="33">
        <v>1</v>
      </c>
      <c r="B17" s="14" t="s">
        <v>42</v>
      </c>
      <c r="C17" s="66" t="s">
        <v>43</v>
      </c>
      <c r="D17" s="66" t="s">
        <v>46</v>
      </c>
      <c r="E17" s="66">
        <v>2023</v>
      </c>
      <c r="F17" s="66">
        <v>2024</v>
      </c>
      <c r="G17" s="66">
        <v>1200</v>
      </c>
      <c r="H17" s="17">
        <v>20</v>
      </c>
      <c r="I17" s="66">
        <v>1200</v>
      </c>
      <c r="J17" s="67">
        <v>1180</v>
      </c>
      <c r="K17" s="17" t="s">
        <v>48</v>
      </c>
      <c r="L17" s="17">
        <v>20</v>
      </c>
      <c r="M17" s="17">
        <f t="shared" si="1"/>
        <v>20</v>
      </c>
      <c r="N17" s="17">
        <v>20</v>
      </c>
      <c r="O17" s="17">
        <v>0</v>
      </c>
      <c r="P17" s="34" t="s">
        <v>55</v>
      </c>
      <c r="Q17" s="68" t="s">
        <v>49</v>
      </c>
      <c r="R17" s="69" t="s">
        <v>51</v>
      </c>
      <c r="S17" s="36" t="s">
        <v>52</v>
      </c>
      <c r="T17" s="70" t="s">
        <v>54</v>
      </c>
      <c r="U17" s="37" t="s">
        <v>58</v>
      </c>
      <c r="V17" s="36" t="s">
        <v>59</v>
      </c>
      <c r="W17" s="37"/>
      <c r="X17" s="36" t="s">
        <v>59</v>
      </c>
      <c r="Y17" s="15"/>
      <c r="Z17" s="16">
        <v>11000</v>
      </c>
      <c r="AA17" s="15"/>
      <c r="AB17" s="15"/>
      <c r="AC17" s="25"/>
      <c r="AD17" s="27"/>
    </row>
    <row r="18" spans="1:30" ht="15.75" customHeight="1" x14ac:dyDescent="0.3">
      <c r="B18" s="8"/>
      <c r="C18" s="8"/>
      <c r="D18" s="9"/>
      <c r="E18" s="10"/>
      <c r="F18" s="10"/>
      <c r="G18" s="11"/>
      <c r="H18" s="13"/>
      <c r="I18" s="11"/>
      <c r="J18" s="12"/>
      <c r="K18" s="13"/>
      <c r="L18" s="13"/>
      <c r="M18" s="13"/>
      <c r="N18" s="11"/>
      <c r="O18" s="11"/>
      <c r="P18" s="11"/>
    </row>
  </sheetData>
  <autoFilter ref="A11:P17" xr:uid="{00000000-0009-0000-0000-000000000000}"/>
  <customSheetViews>
    <customSheetView guid="{3B53958D-5091-485E-A07B-2E5A6BBD680C}" filter="1" showAutoFilter="1">
      <pageMargins left="0.7" right="0.7" top="0.75" bottom="0.75" header="0.3" footer="0.3"/>
      <autoFilter ref="A37:FK441" xr:uid="{00000000-0000-0000-0000-000000000000}">
        <filterColumn colId="0">
          <filters>
            <filter val="Харківська"/>
          </filters>
        </filterColumn>
        <filterColumn colId="4">
          <filters blank="1">
            <filter val="Проект постанови Агентство"/>
            <filter val="Проект розпорядження"/>
            <filter val="Розпорядження КМУ 534"/>
            <filter val="Розпорядження КМУ № 688-р від 09.08.2023"/>
            <filter val="Розпорядження КМУ № 799-р від 08.09.2023"/>
            <filter val="Розпорядження КМУ №799"/>
            <filter val="Розпорядження КМУ від 08.09.2023 №799"/>
          </filters>
        </filterColumn>
        <filterColumn colId="5">
          <filters blank="1">
            <filter val="Інше"/>
            <filter val="Охорона здоров’я"/>
            <filter val="Транспорт"/>
            <filter val="Цивільна безпека"/>
          </filters>
        </filterColumn>
      </autoFilter>
    </customSheetView>
    <customSheetView guid="{2BE8D4FD-ECD1-4CF4-A98F-24672E8A3CAC}" filter="1" showAutoFilter="1">
      <pageMargins left="0.7" right="0.7" top="0.75" bottom="0.75" header="0.3" footer="0.3"/>
      <autoFilter ref="A1" xr:uid="{00000000-0000-0000-0000-000000000000}"/>
    </customSheetView>
    <customSheetView guid="{5C37EED4-38A0-4971-ACF9-890429B911E4}" filter="1" showAutoFilter="1">
      <pageMargins left="0.7" right="0.7" top="0.75" bottom="0.75" header="0.3" footer="0.3"/>
      <autoFilter ref="A37:FK441" xr:uid="{00000000-0000-0000-0000-000000000000}">
        <filterColumn colId="0">
          <filters>
            <filter val="Харківська"/>
          </filters>
        </filterColumn>
        <filterColumn colId="4">
          <filters blank="1">
            <filter val="Проект постанови Агентство"/>
            <filter val="Проект розпорядження"/>
            <filter val="Розпорядження КМУ 534"/>
            <filter val="Розпорядження КМУ № 688-р від 09.08.2023"/>
            <filter val="Розпорядження КМУ № 799-р від 08.09.2023"/>
            <filter val="Розпорядження КМУ №799"/>
            <filter val="Розпорядження КМУ від 08.09.2023 №799"/>
          </filters>
        </filterColumn>
      </autoFilter>
    </customSheetView>
    <customSheetView guid="{763E47F9-2314-47E3-B57D-EF3335523787}" filter="1" showAutoFilter="1">
      <pageMargins left="0.7" right="0.7" top="0.75" bottom="0.75" header="0.3" footer="0.3"/>
      <autoFilter ref="A37:BS441" xr:uid="{00000000-0000-0000-0000-000000000000}">
        <filterColumn colId="0">
          <filters>
            <filter val="Сумська"/>
          </filters>
        </filterColumn>
      </autoFilter>
    </customSheetView>
    <customSheetView guid="{0C6007DF-07B7-4A94-BCAB-0889120F3FC6}" filter="1" showAutoFilter="1">
      <pageMargins left="0.7" right="0.7" top="0.75" bottom="0.75" header="0.3" footer="0.3"/>
      <autoFilter ref="A37:FK441" xr:uid="{00000000-0000-0000-0000-000000000000}">
        <filterColumn colId="0">
          <filters>
            <filter val="Львівська"/>
          </filters>
        </filterColumn>
      </autoFilter>
    </customSheetView>
    <customSheetView guid="{67EEDF98-B2F5-426B-B926-192A1FD3327D}" filter="1" showAutoFilter="1">
      <pageMargins left="0.7" right="0.7" top="0.75" bottom="0.75" header="0.3" footer="0.3"/>
      <autoFilter ref="A37:FK441" xr:uid="{00000000-0000-0000-0000-000000000000}"/>
    </customSheetView>
  </customSheetViews>
  <mergeCells count="35">
    <mergeCell ref="AB5:AB10"/>
    <mergeCell ref="AA1:AB1"/>
    <mergeCell ref="A5:A10"/>
    <mergeCell ref="A3:AB3"/>
    <mergeCell ref="Q5:Q10"/>
    <mergeCell ref="R5:R10"/>
    <mergeCell ref="S5:S10"/>
    <mergeCell ref="T5:T10"/>
    <mergeCell ref="Z5:AA5"/>
    <mergeCell ref="V5:V10"/>
    <mergeCell ref="W6:W10"/>
    <mergeCell ref="X5:X10"/>
    <mergeCell ref="Y6:Y10"/>
    <mergeCell ref="Z6:Z10"/>
    <mergeCell ref="AA6:AA10"/>
    <mergeCell ref="U5:U10"/>
    <mergeCell ref="B5:B10"/>
    <mergeCell ref="D5:D10"/>
    <mergeCell ref="F7:F10"/>
    <mergeCell ref="E7:E10"/>
    <mergeCell ref="E5:F6"/>
    <mergeCell ref="C5:C10"/>
    <mergeCell ref="G5:H6"/>
    <mergeCell ref="P5:P10"/>
    <mergeCell ref="M5:O5"/>
    <mergeCell ref="M6:M10"/>
    <mergeCell ref="J6:J10"/>
    <mergeCell ref="G7:G10"/>
    <mergeCell ref="H7:H10"/>
    <mergeCell ref="L5:L10"/>
    <mergeCell ref="K5:K10"/>
    <mergeCell ref="N6:N10"/>
    <mergeCell ref="O6:O10"/>
    <mergeCell ref="I5:J5"/>
    <mergeCell ref="I6:I10"/>
  </mergeCells>
  <conditionalFormatting sqref="G17">
    <cfRule type="expression" dxfId="1" priority="5">
      <formula>#REF!&lt;#REF!</formula>
    </cfRule>
    <cfRule type="expression" dxfId="0" priority="6">
      <formula>NOT(ISNUMBER(--G17))</formula>
    </cfRule>
  </conditionalFormatting>
  <printOptions horizontalCentered="1"/>
  <pageMargins left="0" right="0" top="0" bottom="0" header="0" footer="0"/>
  <pageSetup paperSize="9" scale="24" fitToHeight="100" orientation="landscape" r:id="rId1"/>
  <headerFooter>
    <oddFooter>&amp;C000000&amp;P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3</vt:i4>
      </vt:variant>
    </vt:vector>
  </HeadingPairs>
  <TitlesOfParts>
    <vt:vector size="4" baseType="lpstr">
      <vt:lpstr>Потреба на 2024 ЦОВВ</vt:lpstr>
      <vt:lpstr>Два</vt:lpstr>
      <vt:lpstr>'Потреба на 2024 ЦОВВ'!Заголовки_для_друку</vt:lpstr>
      <vt:lpstr>'Потреба на 2024 ЦОВВ'!Область_друку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Шелюк</cp:lastModifiedBy>
  <cp:lastPrinted>2024-01-30T09:12:53Z</cp:lastPrinted>
  <dcterms:modified xsi:type="dcterms:W3CDTF">2024-01-30T09:12:59Z</dcterms:modified>
</cp:coreProperties>
</file>