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ФАКСОГРАМИ\3_29.01.2024 ПЕРЕХІДНІ\Відповіді\Міноборони\"/>
    </mc:Choice>
  </mc:AlternateContent>
  <bookViews>
    <workbookView xWindow="-120" yWindow="-120" windowWidth="29040" windowHeight="15840"/>
  </bookViews>
  <sheets>
    <sheet name="Потреба на 2024 ЦОВВ" sheetId="1" r:id="rId1"/>
  </sheets>
  <definedNames>
    <definedName name="_xlnm._FilterDatabase" localSheetId="0" hidden="1">'Потреба на 2024 ЦОВВ'!$A$10:$P$15</definedName>
    <definedName name="Region_N" localSheetId="0">'Потреба на 2024 ЦОВВ'!#REF!</definedName>
    <definedName name="Z_0C6007DF_07B7_4A94_BCAB_0889120F3FC6_.wvu.FilterData" localSheetId="0" hidden="1">'Потреба на 2024 ЦОВВ'!$B$10:$O$15</definedName>
    <definedName name="Z_2BE8D4FD_ECD1_4CF4_A98F_24672E8A3CAC_.wvu.FilterData" localSheetId="0" hidden="1">'Потреба на 2024 ЦОВВ'!$B$1</definedName>
    <definedName name="Z_3B53958D_5091_485E_A07B_2E5A6BBD680C_.wvu.FilterData" localSheetId="0" hidden="1">'Потреба на 2024 ЦОВВ'!$B$10:$O$15</definedName>
    <definedName name="Z_5C37EED4_38A0_4971_ACF9_890429B911E4_.wvu.FilterData" localSheetId="0" hidden="1">'Потреба на 2024 ЦОВВ'!$B$10:$O$15</definedName>
    <definedName name="Z_67EEDF98_B2F5_426B_B926_192A1FD3327D_.wvu.FilterData" localSheetId="0" hidden="1">'Потреба на 2024 ЦОВВ'!$B$10:$O$15</definedName>
    <definedName name="Z_763E47F9_2314_47E3_B57D_EF3335523787_.wvu.FilterData" localSheetId="0" hidden="1">'Потреба на 2024 ЦОВВ'!$B$10:$O$15</definedName>
    <definedName name="Два">'Потреба на 2024 ЦОВВ'!$B$13:$I$15</definedName>
    <definedName name="_xlnm.Print_Titles" localSheetId="0">'Потреба на 2024 ЦОВВ'!$4:$10</definedName>
    <definedName name="_xlnm.Print_Area" localSheetId="0">'Потреба на 2024 ЦОВВ'!$A$1:$AB$74</definedName>
  </definedNames>
  <calcPr calcId="162913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</workbook>
</file>

<file path=xl/calcChain.xml><?xml version="1.0" encoding="utf-8"?>
<calcChain xmlns="http://schemas.openxmlformats.org/spreadsheetml/2006/main">
  <c r="H12" i="1" l="1"/>
  <c r="H11" i="1" s="1"/>
  <c r="M14" i="1"/>
  <c r="M15" i="1"/>
  <c r="M13" i="1"/>
  <c r="L14" i="1"/>
  <c r="L15" i="1"/>
  <c r="L13" i="1"/>
  <c r="M12" i="1" l="1"/>
  <c r="M11" i="1" s="1"/>
  <c r="G12" i="1"/>
  <c r="G11" i="1" s="1"/>
  <c r="I12" i="1"/>
  <c r="I11" i="1" s="1"/>
  <c r="J12" i="1"/>
  <c r="J11" i="1" s="1"/>
  <c r="L12" i="1"/>
  <c r="L11" i="1" s="1"/>
  <c r="N12" i="1"/>
  <c r="N11" i="1" s="1"/>
  <c r="O12" i="1"/>
  <c r="O11" i="1" s="1"/>
  <c r="Z12" i="1"/>
  <c r="Z11" i="1" s="1"/>
</calcChain>
</file>

<file path=xl/sharedStrings.xml><?xml version="1.0" encoding="utf-8"?>
<sst xmlns="http://schemas.openxmlformats.org/spreadsheetml/2006/main" count="105" uniqueCount="55">
  <si>
    <t xml:space="preserve"> </t>
  </si>
  <si>
    <t>Термін реалізації проекту</t>
  </si>
  <si>
    <t>Область</t>
  </si>
  <si>
    <t>Назва проекту</t>
  </si>
  <si>
    <t>рік початку</t>
  </si>
  <si>
    <t>рік завершення</t>
  </si>
  <si>
    <t>Завершено реалізацію проекту (Так/Ні)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</si>
  <si>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</si>
  <si>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</si>
  <si>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</si>
  <si>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</si>
  <si>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</si>
  <si>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Примітка</t>
  </si>
  <si>
    <t>х</t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</si>
  <si>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</si>
  <si>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</si>
  <si>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</si>
  <si>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</si>
  <si>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</si>
  <si>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</si>
  <si>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</si>
  <si>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</si>
  <si>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</si>
  <si>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</si>
  <si>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</si>
  <si>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</si>
  <si>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</si>
  <si>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</si>
  <si>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</si>
  <si>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</si>
  <si>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</si>
  <si>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Всього</t>
  </si>
  <si>
    <t>Додаток 2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</si>
  <si>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</t>
  </si>
  <si>
    <t>Обсяг невикористаних асигнувань Фонду в 2023 році, тис. гривень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</si>
  <si>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</si>
  <si>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22</t>
  </si>
  <si>
    <t>У разі відповіді "Так" у графі 24</t>
  </si>
  <si>
    <t>Номер та дата рішення Уряду, яким виділено кошти Фонду</t>
  </si>
  <si>
    <t>Реконструкція будівель навчального корпусу, їдальні та дитячого садочку під влаштування навчального корпусу з їдальнею та медичним пунктом Військового ліцею національної академії сухопутнихї військ імені Гетьмана петра Сагайдачного. Коригування</t>
  </si>
  <si>
    <t>Реконструкція будівлі спального корпусу на 300 чоловік за адресою Львівська область м. Червоноград вул. Івасюка, 4 військове містечко № 81. Коригування</t>
  </si>
  <si>
    <t>Реконструкція майстерні під навчально-тренувальний комплекс та реконструкція існуючих господарських будівель пральні та гаражів. Коригування</t>
  </si>
  <si>
    <t>Львівська</t>
  </si>
  <si>
    <t>№ 732-р від 22.08.2023</t>
  </si>
  <si>
    <t>ні</t>
  </si>
  <si>
    <t>28848,554</t>
  </si>
  <si>
    <t>так</t>
  </si>
  <si>
    <t>державна</t>
  </si>
  <si>
    <t>№ 1</t>
  </si>
  <si>
    <t>Начальник Головного управління капітальних вкладень</t>
  </si>
  <si>
    <t>Юрій ЛІСОВСЬКИЙ</t>
  </si>
  <si>
    <r>
      <t xml:space="preserve">Завершено тендерні процедури
</t>
    </r>
    <r>
      <rPr>
        <b/>
        <sz val="12"/>
        <rFont val="Times New Roman"/>
        <family val="1"/>
        <charset val="204"/>
      </rPr>
      <t>(Так/Ні)</t>
    </r>
  </si>
  <si>
    <t>РЕ-5/4/23-00022562-4963</t>
  </si>
  <si>
    <t>РЕ-5/4/23-00022562-4961</t>
  </si>
  <si>
    <t>РЕ-5/4/23-00022562-4959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</si>
</sst>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dd\.mm\.yyyy"/>
    <numFmt numFmtId="165" formatCode="&quot;Дат = &quot;\ 0;;"/>
    <numFmt numFmtId="166" formatCode="#,##0.000;[Red]\-#,##0.000;"/>
    <numFmt numFmtId="167" formatCode="#,##0.000_ ;[Red]\-#,##0.000\ "/>
    <numFmt numFmtId="168" formatCode="#,##0;[Red]\-#,##0;"/>
    <numFmt numFmtId="169" formatCode="#,##0_ ;[Red]\-#,##0\ "/>
    <numFmt numFmtId="170" formatCode="#,##0.000"/>
  </numFmts>
  <fonts count="21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9" fontId="7" fillId="3" borderId="1" xfId="0" applyNumberFormat="1" applyFont="1" applyFill="1" applyBorder="1" applyAlignment="1">
      <alignment horizontal="center" vertical="center"/>
    </xf>
    <xf numFmtId="0" fontId="8" fillId="0" borderId="0" xfId="0" applyFont="1"/>
    <xf numFmtId="167" fontId="1" fillId="0" borderId="0" xfId="0" applyNumberFormat="1" applyFont="1"/>
    <xf numFmtId="167" fontId="8" fillId="0" borderId="0" xfId="0" applyNumberFormat="1" applyFont="1"/>
    <xf numFmtId="0" fontId="11" fillId="0" borderId="0" xfId="1" applyFont="1"/>
    <xf numFmtId="0" fontId="10" fillId="0" borderId="0" xfId="1"/>
    <xf numFmtId="0" fontId="10" fillId="0" borderId="0" xfId="1" applyAlignment="1">
      <alignment horizontal="center"/>
    </xf>
    <xf numFmtId="166" fontId="6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center" vertical="top" wrapText="1"/>
    </xf>
    <xf numFmtId="166" fontId="13" fillId="4" borderId="1" xfId="0" applyNumberFormat="1" applyFont="1" applyFill="1" applyBorder="1" applyAlignment="1">
      <alignment horizontal="center" vertical="top" wrapText="1"/>
    </xf>
    <xf numFmtId="168" fontId="13" fillId="4" borderId="1" xfId="0" applyNumberFormat="1" applyFont="1" applyFill="1" applyBorder="1" applyAlignment="1">
      <alignment horizontal="center" vertical="top" wrapText="1"/>
    </xf>
    <xf numFmtId="169" fontId="13" fillId="4" borderId="1" xfId="0" applyNumberFormat="1" applyFont="1" applyFill="1" applyBorder="1" applyAlignment="1">
      <alignment horizontal="center" vertical="top" wrapText="1"/>
    </xf>
    <xf numFmtId="170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169" fontId="16" fillId="0" borderId="1" xfId="0" applyNumberFormat="1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 textRotation="90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top" wrapText="1"/>
    </xf>
    <xf numFmtId="2" fontId="16" fillId="0" borderId="1" xfId="0" applyNumberFormat="1" applyFont="1" applyBorder="1" applyAlignment="1">
      <alignment horizontal="center" vertical="center"/>
    </xf>
    <xf numFmtId="0" fontId="15" fillId="0" borderId="0" xfId="0" applyFont="1"/>
    <xf numFmtId="1" fontId="18" fillId="5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5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20" fillId="0" borderId="1" xfId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textRotation="90" wrapText="1"/>
    </xf>
    <xf numFmtId="0" fontId="20" fillId="5" borderId="1" xfId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164" fontId="20" fillId="0" borderId="4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20" fillId="0" borderId="5" xfId="0" applyNumberFormat="1" applyFont="1" applyBorder="1" applyAlignment="1">
      <alignment horizontal="center" vertical="center" wrapText="1"/>
    </xf>
  </cellXfs>
  <cellStyles count="2">
    <cellStyle name="Звичайний 4" xfId="1"/>
    <cellStyle name="Обычный" xfId="0" builtinId="0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tabSelected="1" view="pageBreakPreview" zoomScale="70" zoomScaleNormal="70" zoomScaleSheetLayoutView="70" workbookViewId="0">
      <selection activeCell="D14" sqref="D14"/>
    </sheetView>
  </sheetViews>
  <sheetFormatPr defaultColWidth="14.42578125" defaultRowHeight="15" customHeight="1" x14ac:dyDescent="0.25"/>
  <cols>
    <col min="1" max="1" width="10.5703125" style="4" customWidth="1"/>
    <col min="2" max="2" width="34.140625" style="4" customWidth="1"/>
    <col min="3" max="3" width="17.7109375" style="4" customWidth="1"/>
    <col min="4" max="4" width="50.7109375" style="4" customWidth="1"/>
    <col min="5" max="5" width="14.5703125" style="4" customWidth="1"/>
    <col min="6" max="6" width="14.42578125" style="4"/>
    <col min="7" max="7" width="25.42578125" style="4" customWidth="1"/>
    <col min="8" max="8" width="24.28515625" style="4" customWidth="1"/>
    <col min="9" max="9" width="23.5703125" style="4" customWidth="1"/>
    <col min="10" max="10" width="25" style="4" customWidth="1"/>
    <col min="11" max="11" width="14.5703125" style="4" customWidth="1"/>
    <col min="12" max="12" width="23.85546875" style="4" customWidth="1"/>
    <col min="13" max="13" width="27.7109375" style="4" customWidth="1"/>
    <col min="14" max="14" width="19.28515625" style="4" customWidth="1"/>
    <col min="15" max="15" width="20.42578125" style="4" customWidth="1"/>
    <col min="16" max="16" width="13" style="4" customWidth="1"/>
    <col min="17" max="17" width="8.85546875" style="4" customWidth="1"/>
    <col min="18" max="18" width="26.5703125" style="4" customWidth="1"/>
    <col min="19" max="19" width="19.140625" style="4" customWidth="1"/>
    <col min="20" max="20" width="26.42578125" style="17" customWidth="1"/>
    <col min="21" max="21" width="18" style="17" customWidth="1"/>
    <col min="22" max="22" width="18.85546875" style="17" customWidth="1"/>
    <col min="23" max="23" width="24.28515625" style="17" customWidth="1"/>
    <col min="24" max="24" width="20.42578125" style="18" customWidth="1"/>
    <col min="25" max="25" width="28.140625" style="18" customWidth="1"/>
    <col min="26" max="26" width="15.28515625" style="18" customWidth="1"/>
    <col min="27" max="27" width="14.42578125" style="18" customWidth="1"/>
    <col min="28" max="28" width="12.7109375" style="18" customWidth="1"/>
    <col min="29" max="29" width="20.85546875" style="4" customWidth="1"/>
    <col min="30" max="30" width="18" style="16" customWidth="1"/>
    <col min="31" max="16384" width="14.42578125" style="4"/>
  </cols>
  <sheetData>
    <row r="1" spans="1:30" ht="19.5" customHeight="1" x14ac:dyDescent="0.35">
      <c r="B1" s="1" t="s">
        <v>0</v>
      </c>
      <c r="C1" s="1"/>
      <c r="D1" s="2"/>
      <c r="E1" s="2"/>
      <c r="F1" s="2"/>
      <c r="G1" s="2"/>
      <c r="H1" s="19"/>
      <c r="I1" s="2"/>
      <c r="J1" s="3"/>
      <c r="N1" s="2"/>
      <c r="O1" s="2"/>
      <c r="P1" s="2"/>
      <c r="T1" s="4"/>
      <c r="U1" s="4"/>
      <c r="V1" s="4"/>
      <c r="W1" s="4"/>
      <c r="X1" s="4"/>
      <c r="Y1" s="4"/>
      <c r="Z1" s="4"/>
      <c r="AA1" s="48" t="s">
        <v>32</v>
      </c>
      <c r="AB1" s="48"/>
    </row>
    <row r="2" spans="1:30" ht="67.5" customHeight="1" x14ac:dyDescent="0.2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</row>
    <row r="3" spans="1:30" ht="15.75" customHeight="1" x14ac:dyDescent="0.25">
      <c r="D3" s="14"/>
      <c r="E3" s="5"/>
      <c r="F3" s="5"/>
      <c r="G3" s="5"/>
      <c r="H3" s="6"/>
      <c r="J3" s="3"/>
      <c r="K3" s="6"/>
      <c r="L3" s="6"/>
      <c r="M3" s="6"/>
    </row>
    <row r="4" spans="1:30" ht="35.25" customHeight="1" x14ac:dyDescent="0.25">
      <c r="A4" s="49" t="s">
        <v>25</v>
      </c>
      <c r="B4" s="53" t="s">
        <v>2</v>
      </c>
      <c r="C4" s="56" t="s">
        <v>38</v>
      </c>
      <c r="D4" s="54" t="s">
        <v>3</v>
      </c>
      <c r="E4" s="53" t="s">
        <v>1</v>
      </c>
      <c r="F4" s="55"/>
      <c r="G4" s="53" t="s">
        <v>8</v>
      </c>
      <c r="H4" s="53"/>
      <c r="I4" s="53" t="s">
        <v>28</v>
      </c>
      <c r="J4" s="53"/>
      <c r="K4" s="63" t="s">
        <v>6</v>
      </c>
      <c r="L4" s="62" t="s">
        <v>34</v>
      </c>
      <c r="M4" s="53" t="s">
        <v>14</v>
      </c>
      <c r="N4" s="53"/>
      <c r="O4" s="53"/>
      <c r="P4" s="59" t="s">
        <v>51</v>
      </c>
      <c r="Q4" s="51" t="s">
        <v>15</v>
      </c>
      <c r="R4" s="47" t="s">
        <v>24</v>
      </c>
      <c r="S4" s="47" t="s">
        <v>16</v>
      </c>
      <c r="T4" s="52" t="s">
        <v>35</v>
      </c>
      <c r="U4" s="47" t="s">
        <v>17</v>
      </c>
      <c r="V4" s="52" t="s">
        <v>18</v>
      </c>
      <c r="W4" s="43" t="s">
        <v>36</v>
      </c>
      <c r="X4" s="52" t="s">
        <v>27</v>
      </c>
      <c r="Y4" s="43" t="s">
        <v>37</v>
      </c>
      <c r="Z4" s="47" t="s">
        <v>19</v>
      </c>
      <c r="AA4" s="47"/>
      <c r="AB4" s="47" t="s">
        <v>12</v>
      </c>
    </row>
    <row r="5" spans="1:30" ht="17.25" customHeight="1" x14ac:dyDescent="0.25">
      <c r="A5" s="49"/>
      <c r="B5" s="53"/>
      <c r="C5" s="57"/>
      <c r="D5" s="54"/>
      <c r="E5" s="55"/>
      <c r="F5" s="55"/>
      <c r="G5" s="53"/>
      <c r="H5" s="53"/>
      <c r="I5" s="53" t="s">
        <v>30</v>
      </c>
      <c r="J5" s="53" t="s">
        <v>29</v>
      </c>
      <c r="K5" s="63"/>
      <c r="L5" s="62"/>
      <c r="M5" s="60" t="s">
        <v>11</v>
      </c>
      <c r="N5" s="57" t="s">
        <v>26</v>
      </c>
      <c r="O5" s="57" t="s">
        <v>7</v>
      </c>
      <c r="P5" s="60"/>
      <c r="Q5" s="51"/>
      <c r="R5" s="47"/>
      <c r="S5" s="47"/>
      <c r="T5" s="52"/>
      <c r="U5" s="47"/>
      <c r="V5" s="52"/>
      <c r="W5" s="52" t="s">
        <v>20</v>
      </c>
      <c r="X5" s="52"/>
      <c r="Y5" s="52" t="s">
        <v>21</v>
      </c>
      <c r="Z5" s="47" t="s">
        <v>22</v>
      </c>
      <c r="AA5" s="47" t="s">
        <v>23</v>
      </c>
      <c r="AB5" s="47"/>
    </row>
    <row r="6" spans="1:30" ht="15" customHeight="1" x14ac:dyDescent="0.25">
      <c r="A6" s="49"/>
      <c r="B6" s="53"/>
      <c r="C6" s="57"/>
      <c r="D6" s="54"/>
      <c r="E6" s="53" t="s">
        <v>4</v>
      </c>
      <c r="F6" s="53" t="s">
        <v>5</v>
      </c>
      <c r="G6" s="57" t="s">
        <v>9</v>
      </c>
      <c r="H6" s="60" t="s">
        <v>10</v>
      </c>
      <c r="I6" s="53"/>
      <c r="J6" s="53"/>
      <c r="K6" s="63"/>
      <c r="L6" s="62"/>
      <c r="M6" s="60"/>
      <c r="N6" s="57"/>
      <c r="O6" s="57"/>
      <c r="P6" s="60"/>
      <c r="Q6" s="51"/>
      <c r="R6" s="47"/>
      <c r="S6" s="47"/>
      <c r="T6" s="52"/>
      <c r="U6" s="47"/>
      <c r="V6" s="52"/>
      <c r="W6" s="52"/>
      <c r="X6" s="52"/>
      <c r="Y6" s="52"/>
      <c r="Z6" s="47"/>
      <c r="AA6" s="47"/>
      <c r="AB6" s="47"/>
      <c r="AD6" s="4"/>
    </row>
    <row r="7" spans="1:30" ht="24.75" customHeight="1" x14ac:dyDescent="0.25">
      <c r="A7" s="49"/>
      <c r="B7" s="53"/>
      <c r="C7" s="57"/>
      <c r="D7" s="54"/>
      <c r="E7" s="53"/>
      <c r="F7" s="53"/>
      <c r="G7" s="57"/>
      <c r="H7" s="60"/>
      <c r="I7" s="53"/>
      <c r="J7" s="53"/>
      <c r="K7" s="63"/>
      <c r="L7" s="62"/>
      <c r="M7" s="60"/>
      <c r="N7" s="57"/>
      <c r="O7" s="57"/>
      <c r="P7" s="60"/>
      <c r="Q7" s="51"/>
      <c r="R7" s="47"/>
      <c r="S7" s="47"/>
      <c r="T7" s="52"/>
      <c r="U7" s="47"/>
      <c r="V7" s="52"/>
      <c r="W7" s="52"/>
      <c r="X7" s="52"/>
      <c r="Y7" s="52"/>
      <c r="Z7" s="47"/>
      <c r="AA7" s="47"/>
      <c r="AB7" s="47"/>
      <c r="AD7" s="4"/>
    </row>
    <row r="8" spans="1:30" ht="21.75" customHeight="1" x14ac:dyDescent="0.25">
      <c r="A8" s="49"/>
      <c r="B8" s="53"/>
      <c r="C8" s="57"/>
      <c r="D8" s="54"/>
      <c r="E8" s="53"/>
      <c r="F8" s="53"/>
      <c r="G8" s="57"/>
      <c r="H8" s="60"/>
      <c r="I8" s="53"/>
      <c r="J8" s="53"/>
      <c r="K8" s="63"/>
      <c r="L8" s="62"/>
      <c r="M8" s="60"/>
      <c r="N8" s="57"/>
      <c r="O8" s="57"/>
      <c r="P8" s="60"/>
      <c r="Q8" s="51"/>
      <c r="R8" s="47"/>
      <c r="S8" s="47"/>
      <c r="T8" s="52"/>
      <c r="U8" s="47"/>
      <c r="V8" s="52"/>
      <c r="W8" s="52"/>
      <c r="X8" s="52"/>
      <c r="Y8" s="52"/>
      <c r="Z8" s="47"/>
      <c r="AA8" s="47"/>
      <c r="AB8" s="47"/>
      <c r="AD8" s="4"/>
    </row>
    <row r="9" spans="1:30" ht="35.25" customHeight="1" x14ac:dyDescent="0.25">
      <c r="A9" s="49"/>
      <c r="B9" s="53"/>
      <c r="C9" s="58"/>
      <c r="D9" s="54"/>
      <c r="E9" s="53"/>
      <c r="F9" s="53"/>
      <c r="G9" s="58"/>
      <c r="H9" s="61"/>
      <c r="I9" s="53"/>
      <c r="J9" s="53"/>
      <c r="K9" s="63"/>
      <c r="L9" s="62"/>
      <c r="M9" s="61"/>
      <c r="N9" s="58"/>
      <c r="O9" s="58"/>
      <c r="P9" s="61"/>
      <c r="Q9" s="51"/>
      <c r="R9" s="47"/>
      <c r="S9" s="47"/>
      <c r="T9" s="52"/>
      <c r="U9" s="47"/>
      <c r="V9" s="52"/>
      <c r="W9" s="52"/>
      <c r="X9" s="52"/>
      <c r="Y9" s="52"/>
      <c r="Z9" s="47"/>
      <c r="AA9" s="47"/>
      <c r="AB9" s="47"/>
      <c r="AD9" s="4"/>
    </row>
    <row r="10" spans="1:30" x14ac:dyDescent="0.25">
      <c r="A10" s="20">
        <v>1</v>
      </c>
      <c r="B10" s="7">
        <v>2</v>
      </c>
      <c r="C10" s="7">
        <v>3</v>
      </c>
      <c r="D10" s="20">
        <v>4</v>
      </c>
      <c r="E10" s="7">
        <v>5</v>
      </c>
      <c r="F10" s="20">
        <v>6</v>
      </c>
      <c r="G10" s="7">
        <v>7</v>
      </c>
      <c r="H10" s="20">
        <v>8</v>
      </c>
      <c r="I10" s="7">
        <v>9</v>
      </c>
      <c r="J10" s="20">
        <v>10</v>
      </c>
      <c r="K10" s="7">
        <v>11</v>
      </c>
      <c r="L10" s="20">
        <v>12</v>
      </c>
      <c r="M10" s="7">
        <v>13</v>
      </c>
      <c r="N10" s="20">
        <v>14</v>
      </c>
      <c r="O10" s="20">
        <v>125</v>
      </c>
      <c r="P10" s="7">
        <v>16</v>
      </c>
      <c r="Q10" s="20">
        <v>17</v>
      </c>
      <c r="R10" s="7">
        <v>18</v>
      </c>
      <c r="S10" s="20">
        <v>19</v>
      </c>
      <c r="T10" s="7">
        <v>20</v>
      </c>
      <c r="U10" s="20">
        <v>21</v>
      </c>
      <c r="V10" s="7">
        <v>22</v>
      </c>
      <c r="W10" s="20">
        <v>23</v>
      </c>
      <c r="X10" s="7">
        <v>24</v>
      </c>
      <c r="Y10" s="20">
        <v>25</v>
      </c>
      <c r="Z10" s="7">
        <v>26</v>
      </c>
      <c r="AA10" s="20">
        <v>27</v>
      </c>
      <c r="AB10" s="7">
        <v>28</v>
      </c>
      <c r="AD10" s="4"/>
    </row>
    <row r="11" spans="1:30" ht="21" x14ac:dyDescent="0.25">
      <c r="A11" s="12"/>
      <c r="B11" s="8" t="s">
        <v>31</v>
      </c>
      <c r="C11" s="8"/>
      <c r="D11" s="10" t="s">
        <v>13</v>
      </c>
      <c r="E11" s="9" t="s">
        <v>13</v>
      </c>
      <c r="F11" s="10" t="s">
        <v>13</v>
      </c>
      <c r="G11" s="11">
        <f>G12</f>
        <v>311627.337</v>
      </c>
      <c r="H11" s="11">
        <f t="shared" ref="H11:J11" si="0">H12</f>
        <v>88497.729000000007</v>
      </c>
      <c r="I11" s="11">
        <f t="shared" si="0"/>
        <v>275000</v>
      </c>
      <c r="J11" s="11">
        <f t="shared" si="0"/>
        <v>186502.27166</v>
      </c>
      <c r="K11" s="12"/>
      <c r="L11" s="11">
        <f>L12</f>
        <v>88497.728340000001</v>
      </c>
      <c r="M11" s="11">
        <f t="shared" ref="M11:O11" si="1">M12</f>
        <v>88497.728340000001</v>
      </c>
      <c r="N11" s="11">
        <f t="shared" si="1"/>
        <v>88497.728340000001</v>
      </c>
      <c r="O11" s="11">
        <f t="shared" si="1"/>
        <v>0</v>
      </c>
      <c r="P11" s="11"/>
      <c r="Q11" s="9" t="s">
        <v>13</v>
      </c>
      <c r="R11" s="9" t="s">
        <v>13</v>
      </c>
      <c r="S11" s="9" t="s">
        <v>13</v>
      </c>
      <c r="T11" s="9" t="s">
        <v>13</v>
      </c>
      <c r="U11" s="9" t="s">
        <v>13</v>
      </c>
      <c r="V11" s="9" t="s">
        <v>13</v>
      </c>
      <c r="W11" s="9" t="s">
        <v>13</v>
      </c>
      <c r="X11" s="9" t="s">
        <v>13</v>
      </c>
      <c r="Y11" s="9" t="s">
        <v>13</v>
      </c>
      <c r="Z11" s="36">
        <f>Z12</f>
        <v>1100</v>
      </c>
      <c r="AA11" s="36">
        <v>0</v>
      </c>
      <c r="AB11" s="9" t="s">
        <v>13</v>
      </c>
      <c r="AD11" s="4"/>
    </row>
    <row r="12" spans="1:30" s="13" customFormat="1" ht="21" x14ac:dyDescent="0.35">
      <c r="A12" s="21"/>
      <c r="B12" s="22" t="s">
        <v>42</v>
      </c>
      <c r="C12" s="22"/>
      <c r="D12" s="23" t="s">
        <v>13</v>
      </c>
      <c r="E12" s="23" t="s">
        <v>13</v>
      </c>
      <c r="F12" s="23" t="s">
        <v>13</v>
      </c>
      <c r="G12" s="24">
        <f>SUM(G13:G15)</f>
        <v>311627.337</v>
      </c>
      <c r="H12" s="24">
        <f>H13+H14+H15</f>
        <v>88497.729000000007</v>
      </c>
      <c r="I12" s="24">
        <f>SUM(I13:I15)</f>
        <v>275000</v>
      </c>
      <c r="J12" s="24">
        <f>SUM(J13:J15)</f>
        <v>186502.27166</v>
      </c>
      <c r="K12" s="25">
        <v>0</v>
      </c>
      <c r="L12" s="24">
        <f>SUM(L13:L15)</f>
        <v>88497.728340000001</v>
      </c>
      <c r="M12" s="24">
        <f>SUM(M13:M15)</f>
        <v>88497.728340000001</v>
      </c>
      <c r="N12" s="24">
        <f>SUM(N13:N15)</f>
        <v>88497.728340000001</v>
      </c>
      <c r="O12" s="37">
        <f>SUM(O13:O15)</f>
        <v>0</v>
      </c>
      <c r="P12" s="26"/>
      <c r="Q12" s="23" t="s">
        <v>13</v>
      </c>
      <c r="R12" s="23" t="s">
        <v>13</v>
      </c>
      <c r="S12" s="23" t="s">
        <v>13</v>
      </c>
      <c r="T12" s="23" t="s">
        <v>13</v>
      </c>
      <c r="U12" s="23" t="s">
        <v>13</v>
      </c>
      <c r="V12" s="23" t="s">
        <v>13</v>
      </c>
      <c r="W12" s="23" t="s">
        <v>13</v>
      </c>
      <c r="X12" s="23" t="s">
        <v>13</v>
      </c>
      <c r="Y12" s="23" t="s">
        <v>13</v>
      </c>
      <c r="Z12" s="35">
        <f>SUM(Z13:Z15)</f>
        <v>1100</v>
      </c>
      <c r="AA12" s="35">
        <v>0</v>
      </c>
      <c r="AB12" s="23" t="s">
        <v>13</v>
      </c>
      <c r="AC12" s="15"/>
    </row>
    <row r="13" spans="1:30" ht="177" customHeight="1" x14ac:dyDescent="0.35">
      <c r="A13" s="40">
        <v>1</v>
      </c>
      <c r="B13" s="33" t="s">
        <v>42</v>
      </c>
      <c r="C13" s="34" t="s">
        <v>43</v>
      </c>
      <c r="D13" s="41" t="s">
        <v>39</v>
      </c>
      <c r="E13" s="42">
        <v>2023</v>
      </c>
      <c r="F13" s="42">
        <v>2024</v>
      </c>
      <c r="G13" s="27">
        <v>159835.25099999999</v>
      </c>
      <c r="H13" s="27" t="s">
        <v>45</v>
      </c>
      <c r="I13" s="27">
        <v>136875.56899999999</v>
      </c>
      <c r="J13" s="27">
        <v>108027.01491</v>
      </c>
      <c r="K13" s="30" t="s">
        <v>44</v>
      </c>
      <c r="L13" s="30">
        <f>I13-J13</f>
        <v>28848.554089999991</v>
      </c>
      <c r="M13" s="30">
        <f>N13+O13</f>
        <v>28848.554089999991</v>
      </c>
      <c r="N13" s="30">
        <v>28848.554089999991</v>
      </c>
      <c r="O13" s="38">
        <v>0</v>
      </c>
      <c r="P13" s="31" t="s">
        <v>46</v>
      </c>
      <c r="Q13" s="32" t="s">
        <v>47</v>
      </c>
      <c r="R13" s="28" t="s">
        <v>48</v>
      </c>
      <c r="S13" s="28" t="s">
        <v>44</v>
      </c>
      <c r="T13" s="29" t="s">
        <v>13</v>
      </c>
      <c r="U13" s="44" t="s">
        <v>52</v>
      </c>
      <c r="V13" s="28" t="s">
        <v>44</v>
      </c>
      <c r="W13" s="28"/>
      <c r="X13" s="28" t="s">
        <v>44</v>
      </c>
      <c r="Y13" s="28"/>
      <c r="Z13" s="28">
        <v>400</v>
      </c>
      <c r="AA13" s="28">
        <v>0</v>
      </c>
      <c r="AB13" s="28"/>
      <c r="AC13" s="15"/>
      <c r="AD13" s="4"/>
    </row>
    <row r="14" spans="1:30" ht="138" customHeight="1" x14ac:dyDescent="0.35">
      <c r="A14" s="40">
        <v>2</v>
      </c>
      <c r="B14" s="33" t="s">
        <v>42</v>
      </c>
      <c r="C14" s="34" t="s">
        <v>43</v>
      </c>
      <c r="D14" s="41" t="s">
        <v>40</v>
      </c>
      <c r="E14" s="42">
        <v>2023</v>
      </c>
      <c r="F14" s="42">
        <v>2024</v>
      </c>
      <c r="G14" s="27">
        <v>101610.25900000001</v>
      </c>
      <c r="H14" s="27">
        <v>25305.769</v>
      </c>
      <c r="I14" s="27">
        <v>87986.266000000003</v>
      </c>
      <c r="J14" s="27">
        <v>62680.497360000001</v>
      </c>
      <c r="K14" s="30" t="s">
        <v>44</v>
      </c>
      <c r="L14" s="30">
        <f t="shared" ref="L14:L15" si="2">I14-J14</f>
        <v>25305.768640000002</v>
      </c>
      <c r="M14" s="30">
        <f t="shared" ref="M14:M15" si="3">N14+O14</f>
        <v>25305.768640000002</v>
      </c>
      <c r="N14" s="30">
        <v>25305.768640000002</v>
      </c>
      <c r="O14" s="38">
        <v>0</v>
      </c>
      <c r="P14" s="31" t="s">
        <v>46</v>
      </c>
      <c r="Q14" s="32" t="s">
        <v>47</v>
      </c>
      <c r="R14" s="28" t="s">
        <v>48</v>
      </c>
      <c r="S14" s="28" t="s">
        <v>44</v>
      </c>
      <c r="T14" s="29" t="s">
        <v>13</v>
      </c>
      <c r="U14" s="44" t="s">
        <v>53</v>
      </c>
      <c r="V14" s="28" t="s">
        <v>44</v>
      </c>
      <c r="W14" s="28"/>
      <c r="X14" s="28" t="s">
        <v>44</v>
      </c>
      <c r="Y14" s="28"/>
      <c r="Z14" s="28">
        <v>300</v>
      </c>
      <c r="AA14" s="28">
        <v>0</v>
      </c>
      <c r="AB14" s="28"/>
      <c r="AC14" s="15"/>
      <c r="AD14" s="4"/>
    </row>
    <row r="15" spans="1:30" ht="123.75" customHeight="1" x14ac:dyDescent="0.35">
      <c r="A15" s="40">
        <v>3</v>
      </c>
      <c r="B15" s="33" t="s">
        <v>42</v>
      </c>
      <c r="C15" s="34" t="s">
        <v>43</v>
      </c>
      <c r="D15" s="41" t="s">
        <v>41</v>
      </c>
      <c r="E15" s="42">
        <v>2023</v>
      </c>
      <c r="F15" s="42">
        <v>2024</v>
      </c>
      <c r="G15" s="27">
        <v>50181.826999999997</v>
      </c>
      <c r="H15" s="27">
        <v>34343.406000000003</v>
      </c>
      <c r="I15" s="27">
        <v>50138.165000000001</v>
      </c>
      <c r="J15" s="27">
        <v>15794.759389999999</v>
      </c>
      <c r="K15" s="30" t="s">
        <v>44</v>
      </c>
      <c r="L15" s="30">
        <f t="shared" si="2"/>
        <v>34343.405610000002</v>
      </c>
      <c r="M15" s="30">
        <f t="shared" si="3"/>
        <v>34343.405610000002</v>
      </c>
      <c r="N15" s="30">
        <v>34343.405610000002</v>
      </c>
      <c r="O15" s="38">
        <v>0</v>
      </c>
      <c r="P15" s="31" t="s">
        <v>46</v>
      </c>
      <c r="Q15" s="32" t="s">
        <v>47</v>
      </c>
      <c r="R15" s="28" t="s">
        <v>48</v>
      </c>
      <c r="S15" s="28" t="s">
        <v>44</v>
      </c>
      <c r="T15" s="29" t="s">
        <v>13</v>
      </c>
      <c r="U15" s="44" t="s">
        <v>54</v>
      </c>
      <c r="V15" s="28" t="s">
        <v>44</v>
      </c>
      <c r="W15" s="28"/>
      <c r="X15" s="28" t="s">
        <v>44</v>
      </c>
      <c r="Y15" s="28"/>
      <c r="Z15" s="28">
        <v>400</v>
      </c>
      <c r="AA15" s="28">
        <v>0</v>
      </c>
      <c r="AB15" s="28"/>
      <c r="AC15" s="15"/>
      <c r="AD15" s="4"/>
    </row>
    <row r="18" spans="2:5" ht="24.75" customHeight="1" x14ac:dyDescent="0.3">
      <c r="B18" s="45" t="s">
        <v>49</v>
      </c>
      <c r="C18" s="45"/>
      <c r="D18" s="45"/>
      <c r="E18" s="45"/>
    </row>
    <row r="19" spans="2:5" ht="15" customHeight="1" x14ac:dyDescent="0.3">
      <c r="B19" s="39"/>
      <c r="C19" s="39"/>
      <c r="D19" s="39"/>
      <c r="E19" s="39"/>
    </row>
    <row r="20" spans="2:5" ht="24.75" customHeight="1" x14ac:dyDescent="0.3">
      <c r="B20" s="46" t="s">
        <v>50</v>
      </c>
      <c r="C20" s="46"/>
      <c r="D20" s="46"/>
      <c r="E20" s="39"/>
    </row>
  </sheetData>
  <autoFilter ref="A10:P15"/>
  <customSheetViews>
    <customSheetView guid="{67EEDF98-B2F5-426B-B926-192A1FD3327D}" filter="1" showAutoFilter="1">
      <pageMargins left="0.7" right="0.7" top="0.75" bottom="0.75" header="0.3" footer="0.3"/>
      <autoFilter ref="A37:FK441"/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7">
    <mergeCell ref="K4:K9"/>
    <mergeCell ref="N5:N9"/>
    <mergeCell ref="O5:O9"/>
    <mergeCell ref="I4:J4"/>
    <mergeCell ref="I5:I9"/>
    <mergeCell ref="AA5:AA9"/>
    <mergeCell ref="U4:U9"/>
    <mergeCell ref="B4:B9"/>
    <mergeCell ref="D4:D9"/>
    <mergeCell ref="F6:F9"/>
    <mergeCell ref="E6:E9"/>
    <mergeCell ref="E4:F5"/>
    <mergeCell ref="C4:C9"/>
    <mergeCell ref="G4:H5"/>
    <mergeCell ref="P4:P9"/>
    <mergeCell ref="M4:O4"/>
    <mergeCell ref="M5:M9"/>
    <mergeCell ref="J5:J9"/>
    <mergeCell ref="G6:G9"/>
    <mergeCell ref="H6:H9"/>
    <mergeCell ref="L4:L9"/>
    <mergeCell ref="B18:E18"/>
    <mergeCell ref="B20:D20"/>
    <mergeCell ref="AB4:AB9"/>
    <mergeCell ref="AA1:AB1"/>
    <mergeCell ref="A4:A9"/>
    <mergeCell ref="A2:AB2"/>
    <mergeCell ref="Q4:Q9"/>
    <mergeCell ref="R4:R9"/>
    <mergeCell ref="S4:S9"/>
    <mergeCell ref="T4:T9"/>
    <mergeCell ref="Z4:AA4"/>
    <mergeCell ref="V4:V9"/>
    <mergeCell ref="W5:W9"/>
    <mergeCell ref="X4:X9"/>
    <mergeCell ref="Y5:Y9"/>
    <mergeCell ref="Z5:Z9"/>
  </mergeCells>
  <printOptions horizontalCentered="1"/>
  <pageMargins left="0" right="0" top="0" bottom="0" header="0" footer="0"/>
  <pageSetup paperSize="9" scale="24" fitToHeight="10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Потреба на 2024 ЦОВВ</vt:lpstr>
      <vt:lpstr>Два</vt:lpstr>
      <vt:lpstr>'Потреба на 2024 ЦОВВ'!Заголовки_для_печати</vt:lpstr>
      <vt:lpstr>'Потреба на 2024 ЦОВВ'!Область_печати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Карась Вікторія Петрівна</dc:creator>
  <cp:lastModifiedBy>Микольченко Наталія Вікторівна</cp:lastModifiedBy>
  <cp:lastPrinted>2024-01-29T11:54:22Z</cp:lastPrinted>
  <dcterms:created xsi:type="dcterms:W3CDTF">2024-01-30T07:58:58Z</dcterms:created>
  <dcterms:modified xsi:type="dcterms:W3CDTF">2024-01-30T09:43:06Z</dcterms:modified>
</cp:coreProperties>
</file>