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МІНІНФРА 2023 РАЯ\Прилади технологічного обліку 2023\2026\2 кв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F19" i="6" l="1"/>
  <c r="F6" i="6"/>
  <c r="F24" i="6" l="1"/>
  <c r="F16" i="6" l="1"/>
  <c r="K6" i="6" l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J6" i="6"/>
  <c r="J7" i="6"/>
  <c r="J8" i="6"/>
  <c r="J9" i="6"/>
  <c r="J10" i="6"/>
  <c r="J11" i="6"/>
  <c r="J12" i="6"/>
  <c r="J13" i="6"/>
  <c r="J14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I12" i="6"/>
  <c r="I13" i="6"/>
  <c r="I16" i="6"/>
  <c r="I22" i="6"/>
  <c r="I26" i="6"/>
  <c r="I27" i="6"/>
  <c r="C6" i="6"/>
  <c r="I6" i="6" s="1"/>
  <c r="C7" i="6"/>
  <c r="C8" i="6"/>
  <c r="I8" i="6" s="1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I28" i="6" s="1"/>
  <c r="C29" i="6"/>
  <c r="F27" i="6"/>
  <c r="F28" i="6"/>
  <c r="F29" i="6"/>
  <c r="F7" i="6"/>
  <c r="F8" i="6"/>
  <c r="F9" i="6"/>
  <c r="I9" i="6" s="1"/>
  <c r="F10" i="6"/>
  <c r="F11" i="6"/>
  <c r="F12" i="6"/>
  <c r="F13" i="6"/>
  <c r="F14" i="6"/>
  <c r="I14" i="6" s="1"/>
  <c r="F15" i="6"/>
  <c r="F17" i="6"/>
  <c r="F18" i="6"/>
  <c r="I18" i="6" s="1"/>
  <c r="F21" i="6"/>
  <c r="F22" i="6"/>
  <c r="F23" i="6"/>
  <c r="F25" i="6"/>
  <c r="F26" i="6"/>
  <c r="I29" i="6" l="1"/>
  <c r="I10" i="6"/>
  <c r="I21" i="6"/>
  <c r="I11" i="6"/>
  <c r="I7" i="6"/>
  <c r="I20" i="6"/>
  <c r="I17" i="6"/>
  <c r="I25" i="6"/>
  <c r="I24" i="6"/>
  <c r="I23" i="6"/>
  <c r="I19" i="6"/>
  <c r="C5" i="6"/>
  <c r="F5" i="6" l="1"/>
  <c r="K5" i="6" l="1"/>
  <c r="H30" i="6" l="1"/>
  <c r="G30" i="6"/>
  <c r="E30" i="6"/>
  <c r="D30" i="6"/>
  <c r="J5" i="6"/>
  <c r="K30" i="6" l="1"/>
  <c r="C30" i="6"/>
  <c r="J30" i="6"/>
  <c r="F30" i="6"/>
  <c r="I5" i="6"/>
  <c r="I30" i="6" l="1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<sst xmlns="http://schemas.openxmlformats.org/spreadsheetml/2006/main" count="41" uniqueCount="37">
  <si>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</si>
  <si>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</si>
  <si>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</si>
  <si>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</si>
  <si>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</si>
  <si>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</si>
  <si>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</si>
  <si>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</si>
  <si>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</si>
  <si>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</si>
  <si>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</si>
  <si>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</si>
  <si>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</si>
  <si>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</si>
  <si>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</si>
  <si>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</si>
  <si>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</si>
  <si>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</si>
  <si>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</si>
  <si>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</si>
  <si>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</si>
  <si>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</si>
  <si>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</si>
  <si>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</si>
  <si>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</si>
  <si>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</si>
  <si>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</si>
  <si>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</si>
  <si>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</si>
  <si>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</si>
  <si>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</si>
  <si>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</si>
  <si>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</si>
  <si>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>Закарпатська</t>
  </si>
  <si>
    <t>Донецька</t>
  </si>
  <si>
    <t>Запорізька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</si>
  <si>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I-й  квартал  2026 року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</si>
</sst>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top" wrapText="1"/>
    </xf>
    <xf numFmtId="1" fontId="1" fillId="0" borderId="0" xfId="0" applyNumberFormat="1" applyFont="1"/>
    <xf numFmtId="1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0" xfId="0" applyFont="1" applyFill="1"/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/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top"/>
    </xf>
    <xf numFmtId="1" fontId="1" fillId="0" borderId="0" xfId="0" applyNumberFormat="1" applyFont="1" applyFill="1"/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top"/>
    </xf>
    <xf numFmtId="0" fontId="6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tabSelected="1" zoomScale="110" zoomScaleNormal="110" workbookViewId="0">
      <selection activeCell="I25" sqref="I25"/>
    </sheetView>
  </sheetViews>
  <sheetFormatPr defaultRowHeight="12.75" x14ac:dyDescent="0.2"/>
  <cols>
    <col min="1" max="1" width="3.28515625" style="1" customWidth="1"/>
    <col min="2" max="2" width="22" style="1" customWidth="1"/>
    <col min="3" max="3" width="16" style="1" customWidth="1"/>
    <col min="4" max="5" width="12.5703125" style="1" customWidth="1"/>
    <col min="6" max="6" width="14.85546875" style="1" customWidth="1"/>
    <col min="7" max="8" width="13.5703125" style="1" customWidth="1"/>
    <col min="9" max="9" width="16" style="1" customWidth="1"/>
    <col min="10" max="11" width="14.140625" style="1" customWidth="1"/>
    <col min="12" max="12" width="0.28515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25" ht="12.75" customHeight="1" x14ac:dyDescent="0.2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25" ht="16.5" customHeight="1" x14ac:dyDescent="0.2">
      <c r="A3" s="34" t="s">
        <v>0</v>
      </c>
      <c r="B3" s="34" t="s">
        <v>3</v>
      </c>
      <c r="C3" s="31" t="s">
        <v>29</v>
      </c>
      <c r="D3" s="29" t="s">
        <v>25</v>
      </c>
      <c r="E3" s="30"/>
      <c r="F3" s="31" t="s">
        <v>26</v>
      </c>
      <c r="G3" s="29" t="s">
        <v>25</v>
      </c>
      <c r="H3" s="30"/>
      <c r="I3" s="31" t="s">
        <v>30</v>
      </c>
      <c r="J3" s="29" t="s">
        <v>25</v>
      </c>
      <c r="K3" s="30"/>
    </row>
    <row r="4" spans="1:25" ht="19.5" customHeight="1" x14ac:dyDescent="0.2">
      <c r="A4" s="35"/>
      <c r="B4" s="35"/>
      <c r="C4" s="32"/>
      <c r="D4" s="2" t="s">
        <v>27</v>
      </c>
      <c r="E4" s="2" t="s">
        <v>28</v>
      </c>
      <c r="F4" s="32"/>
      <c r="G4" s="2" t="s">
        <v>27</v>
      </c>
      <c r="H4" s="2" t="s">
        <v>28</v>
      </c>
      <c r="I4" s="32"/>
      <c r="J4" s="2" t="s">
        <v>31</v>
      </c>
      <c r="K4" s="2" t="s">
        <v>32</v>
      </c>
    </row>
    <row r="5" spans="1:25" s="26" customFormat="1" ht="14.25" customHeight="1" x14ac:dyDescent="0.2">
      <c r="A5" s="10">
        <v>1</v>
      </c>
      <c r="B5" s="5" t="s">
        <v>4</v>
      </c>
      <c r="C5" s="11">
        <f t="shared" ref="C5:C30" si="0">D5+E5</f>
        <v>418</v>
      </c>
      <c r="D5" s="11">
        <v>348</v>
      </c>
      <c r="E5" s="11">
        <v>70</v>
      </c>
      <c r="F5" s="11">
        <f t="shared" ref="F5:F30" si="1">SUM(G5:H5)</f>
        <v>342</v>
      </c>
      <c r="G5" s="11">
        <v>295</v>
      </c>
      <c r="H5" s="11">
        <v>47</v>
      </c>
      <c r="I5" s="12">
        <f t="shared" ref="I5:J29" si="2">SUM(F5/C5)*100</f>
        <v>81.818181818181827</v>
      </c>
      <c r="J5" s="12">
        <f t="shared" si="2"/>
        <v>84.770114942528735</v>
      </c>
      <c r="K5" s="13">
        <f>(H5/E5)*100</f>
        <v>67.142857142857139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s="26" customFormat="1" ht="14.25" customHeight="1" x14ac:dyDescent="0.2">
      <c r="A6" s="10">
        <v>2</v>
      </c>
      <c r="B6" s="5" t="s">
        <v>5</v>
      </c>
      <c r="C6" s="11">
        <f t="shared" si="0"/>
        <v>495</v>
      </c>
      <c r="D6" s="11">
        <v>425</v>
      </c>
      <c r="E6" s="11">
        <v>70</v>
      </c>
      <c r="F6" s="11">
        <f t="shared" si="1"/>
        <v>309</v>
      </c>
      <c r="G6" s="11">
        <v>272</v>
      </c>
      <c r="H6" s="11">
        <v>37</v>
      </c>
      <c r="I6" s="12">
        <f t="shared" si="2"/>
        <v>62.424242424242429</v>
      </c>
      <c r="J6" s="12">
        <f t="shared" si="2"/>
        <v>64</v>
      </c>
      <c r="K6" s="13">
        <f t="shared" ref="K6:K30" si="3">(H6/E6)*100</f>
        <v>52.857142857142861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s="26" customFormat="1" ht="14.25" customHeight="1" x14ac:dyDescent="0.2">
      <c r="A7" s="10">
        <v>3</v>
      </c>
      <c r="B7" s="5" t="s">
        <v>6</v>
      </c>
      <c r="C7" s="11">
        <f t="shared" si="0"/>
        <v>894</v>
      </c>
      <c r="D7" s="11">
        <v>672</v>
      </c>
      <c r="E7" s="11">
        <v>222</v>
      </c>
      <c r="F7" s="11">
        <f t="shared" si="1"/>
        <v>801</v>
      </c>
      <c r="G7" s="11">
        <v>639</v>
      </c>
      <c r="H7" s="11">
        <v>162</v>
      </c>
      <c r="I7" s="12">
        <f t="shared" si="2"/>
        <v>89.597315436241615</v>
      </c>
      <c r="J7" s="12">
        <f t="shared" si="2"/>
        <v>95.089285714285708</v>
      </c>
      <c r="K7" s="13">
        <f t="shared" si="3"/>
        <v>72.972972972972968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s="5" customFormat="1" ht="14.25" customHeight="1" x14ac:dyDescent="0.2">
      <c r="A8" s="5">
        <v>4</v>
      </c>
      <c r="B8" s="5" t="s">
        <v>34</v>
      </c>
      <c r="C8" s="11">
        <f t="shared" si="0"/>
        <v>346</v>
      </c>
      <c r="D8" s="36">
        <v>268</v>
      </c>
      <c r="E8" s="36">
        <v>78</v>
      </c>
      <c r="F8" s="36">
        <f t="shared" si="1"/>
        <v>197</v>
      </c>
      <c r="G8" s="36">
        <v>176</v>
      </c>
      <c r="H8" s="36">
        <v>21</v>
      </c>
      <c r="I8" s="37">
        <f t="shared" si="2"/>
        <v>56.936416184971094</v>
      </c>
      <c r="J8" s="37">
        <f t="shared" si="2"/>
        <v>65.671641791044777</v>
      </c>
      <c r="K8" s="37">
        <f t="shared" si="3"/>
        <v>26.923076923076923</v>
      </c>
    </row>
    <row r="9" spans="1:25" s="9" customFormat="1" ht="14.25" customHeight="1" x14ac:dyDescent="0.2">
      <c r="A9" s="8">
        <v>5</v>
      </c>
      <c r="B9" s="5" t="s">
        <v>7</v>
      </c>
      <c r="C9" s="11">
        <f t="shared" si="0"/>
        <v>307</v>
      </c>
      <c r="D9" s="4">
        <v>230</v>
      </c>
      <c r="E9" s="4">
        <v>77</v>
      </c>
      <c r="F9" s="11">
        <f t="shared" si="1"/>
        <v>286</v>
      </c>
      <c r="G9" s="4">
        <v>230</v>
      </c>
      <c r="H9" s="4">
        <v>56</v>
      </c>
      <c r="I9" s="12">
        <f t="shared" si="2"/>
        <v>93.159609120521168</v>
      </c>
      <c r="J9" s="15">
        <f t="shared" si="2"/>
        <v>100</v>
      </c>
      <c r="K9" s="13">
        <f t="shared" si="3"/>
        <v>72.727272727272734</v>
      </c>
    </row>
    <row r="10" spans="1:25" s="9" customFormat="1" ht="14.25" customHeight="1" x14ac:dyDescent="0.2">
      <c r="A10" s="8">
        <v>6</v>
      </c>
      <c r="B10" s="5" t="s">
        <v>33</v>
      </c>
      <c r="C10" s="11">
        <f t="shared" si="0"/>
        <v>210</v>
      </c>
      <c r="D10" s="4">
        <v>174</v>
      </c>
      <c r="E10" s="4">
        <v>36</v>
      </c>
      <c r="F10" s="11">
        <f t="shared" si="1"/>
        <v>148</v>
      </c>
      <c r="G10" s="4">
        <v>136</v>
      </c>
      <c r="H10" s="4">
        <v>12</v>
      </c>
      <c r="I10" s="12">
        <f t="shared" si="2"/>
        <v>70.476190476190482</v>
      </c>
      <c r="J10" s="12">
        <f t="shared" si="2"/>
        <v>78.160919540229884</v>
      </c>
      <c r="K10" s="13">
        <f t="shared" si="3"/>
        <v>33.333333333333329</v>
      </c>
    </row>
    <row r="11" spans="1:25" s="27" customFormat="1" ht="14.25" customHeight="1" x14ac:dyDescent="0.2">
      <c r="A11" s="8">
        <v>7</v>
      </c>
      <c r="B11" s="5" t="s">
        <v>35</v>
      </c>
      <c r="C11" s="11">
        <f t="shared" si="0"/>
        <v>237</v>
      </c>
      <c r="D11" s="4">
        <v>213</v>
      </c>
      <c r="E11" s="4">
        <v>24</v>
      </c>
      <c r="F11" s="11">
        <f t="shared" si="1"/>
        <v>203</v>
      </c>
      <c r="G11" s="4">
        <v>179</v>
      </c>
      <c r="H11" s="4">
        <v>24</v>
      </c>
      <c r="I11" s="12">
        <f t="shared" si="2"/>
        <v>85.654008438818565</v>
      </c>
      <c r="J11" s="12">
        <f t="shared" si="2"/>
        <v>84.037558685446015</v>
      </c>
      <c r="K11" s="17">
        <f t="shared" si="3"/>
        <v>100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9" customFormat="1" ht="14.25" customHeight="1" x14ac:dyDescent="0.2">
      <c r="A12" s="8">
        <v>8</v>
      </c>
      <c r="B12" s="5" t="s">
        <v>8</v>
      </c>
      <c r="C12" s="11">
        <f t="shared" si="0"/>
        <v>157</v>
      </c>
      <c r="D12" s="4">
        <v>138</v>
      </c>
      <c r="E12" s="4">
        <v>19</v>
      </c>
      <c r="F12" s="11">
        <f t="shared" si="1"/>
        <v>145</v>
      </c>
      <c r="G12" s="4">
        <v>130</v>
      </c>
      <c r="H12" s="4">
        <v>15</v>
      </c>
      <c r="I12" s="12">
        <f t="shared" si="2"/>
        <v>92.356687898089177</v>
      </c>
      <c r="J12" s="12">
        <f t="shared" si="2"/>
        <v>94.20289855072464</v>
      </c>
      <c r="K12" s="13">
        <f t="shared" si="3"/>
        <v>78.94736842105263</v>
      </c>
    </row>
    <row r="13" spans="1:25" s="9" customFormat="1" ht="14.25" customHeight="1" x14ac:dyDescent="0.2">
      <c r="A13" s="8">
        <v>9</v>
      </c>
      <c r="B13" s="5" t="s">
        <v>9</v>
      </c>
      <c r="C13" s="11">
        <f t="shared" si="0"/>
        <v>853</v>
      </c>
      <c r="D13" s="4">
        <v>713</v>
      </c>
      <c r="E13" s="4">
        <v>140</v>
      </c>
      <c r="F13" s="11">
        <f t="shared" si="1"/>
        <v>812</v>
      </c>
      <c r="G13" s="4">
        <v>680</v>
      </c>
      <c r="H13" s="4">
        <v>132</v>
      </c>
      <c r="I13" s="12">
        <f t="shared" si="2"/>
        <v>95.193434935521694</v>
      </c>
      <c r="J13" s="12">
        <f t="shared" si="2"/>
        <v>95.371669004207575</v>
      </c>
      <c r="K13" s="13">
        <f t="shared" si="3"/>
        <v>94.285714285714278</v>
      </c>
    </row>
    <row r="14" spans="1:25" s="9" customFormat="1" ht="14.25" customHeight="1" x14ac:dyDescent="0.2">
      <c r="A14" s="8">
        <v>10</v>
      </c>
      <c r="B14" s="5" t="s">
        <v>10</v>
      </c>
      <c r="C14" s="11">
        <f t="shared" si="0"/>
        <v>323</v>
      </c>
      <c r="D14" s="4">
        <v>284</v>
      </c>
      <c r="E14" s="4">
        <v>39</v>
      </c>
      <c r="F14" s="11">
        <f t="shared" si="1"/>
        <v>322</v>
      </c>
      <c r="G14" s="4">
        <v>284</v>
      </c>
      <c r="H14" s="4">
        <v>38</v>
      </c>
      <c r="I14" s="12">
        <f t="shared" si="2"/>
        <v>99.690402476780179</v>
      </c>
      <c r="J14" s="15">
        <f t="shared" si="2"/>
        <v>100</v>
      </c>
      <c r="K14" s="13">
        <f t="shared" si="3"/>
        <v>97.435897435897431</v>
      </c>
    </row>
    <row r="15" spans="1:25" s="16" customFormat="1" ht="14.25" customHeight="1" x14ac:dyDescent="0.2">
      <c r="A15" s="10">
        <v>11</v>
      </c>
      <c r="B15" s="5" t="s">
        <v>11</v>
      </c>
      <c r="C15" s="11">
        <f t="shared" si="0"/>
        <v>0</v>
      </c>
      <c r="D15" s="11"/>
      <c r="E15" s="11"/>
      <c r="F15" s="11">
        <f t="shared" si="1"/>
        <v>0</v>
      </c>
      <c r="G15" s="11">
        <v>0</v>
      </c>
      <c r="H15" s="11"/>
      <c r="I15" s="12"/>
      <c r="J15" s="12"/>
      <c r="K15" s="13"/>
    </row>
    <row r="16" spans="1:25" s="14" customFormat="1" ht="14.25" customHeight="1" x14ac:dyDescent="0.2">
      <c r="A16" s="8">
        <v>12</v>
      </c>
      <c r="B16" s="5" t="s">
        <v>12</v>
      </c>
      <c r="C16" s="11">
        <f t="shared" si="0"/>
        <v>734</v>
      </c>
      <c r="D16" s="4">
        <v>677</v>
      </c>
      <c r="E16" s="4">
        <v>57</v>
      </c>
      <c r="F16" s="11">
        <f t="shared" si="1"/>
        <v>645</v>
      </c>
      <c r="G16" s="4">
        <v>617</v>
      </c>
      <c r="H16" s="4">
        <v>28</v>
      </c>
      <c r="I16" s="12">
        <f t="shared" si="2"/>
        <v>87.874659400544957</v>
      </c>
      <c r="J16" s="12">
        <f t="shared" si="2"/>
        <v>91.137370753323495</v>
      </c>
      <c r="K16" s="13">
        <f t="shared" si="3"/>
        <v>49.122807017543856</v>
      </c>
    </row>
    <row r="17" spans="1:25" s="26" customFormat="1" ht="14.25" customHeight="1" x14ac:dyDescent="0.2">
      <c r="A17" s="8">
        <v>13</v>
      </c>
      <c r="B17" s="5" t="s">
        <v>13</v>
      </c>
      <c r="C17" s="11">
        <f t="shared" si="0"/>
        <v>1144</v>
      </c>
      <c r="D17" s="4">
        <v>1043</v>
      </c>
      <c r="E17" s="4">
        <v>101</v>
      </c>
      <c r="F17" s="11">
        <f t="shared" si="1"/>
        <v>1135</v>
      </c>
      <c r="G17" s="4">
        <v>1043</v>
      </c>
      <c r="H17" s="4">
        <v>92</v>
      </c>
      <c r="I17" s="12">
        <f t="shared" si="2"/>
        <v>99.213286713286706</v>
      </c>
      <c r="J17" s="15">
        <f t="shared" si="2"/>
        <v>100</v>
      </c>
      <c r="K17" s="13">
        <f t="shared" si="3"/>
        <v>91.089108910891099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9" customFormat="1" ht="14.25" customHeight="1" x14ac:dyDescent="0.2">
      <c r="A18" s="8">
        <v>14</v>
      </c>
      <c r="B18" s="23" t="s">
        <v>14</v>
      </c>
      <c r="C18" s="11">
        <f t="shared" si="0"/>
        <v>834</v>
      </c>
      <c r="D18" s="4">
        <v>749</v>
      </c>
      <c r="E18" s="4">
        <v>85</v>
      </c>
      <c r="F18" s="11">
        <f t="shared" si="1"/>
        <v>809</v>
      </c>
      <c r="G18" s="4">
        <v>731</v>
      </c>
      <c r="H18" s="4">
        <v>78</v>
      </c>
      <c r="I18" s="12">
        <f t="shared" si="2"/>
        <v>97.002398081534764</v>
      </c>
      <c r="J18" s="12">
        <f t="shared" si="2"/>
        <v>97.596795727636859</v>
      </c>
      <c r="K18" s="13">
        <f t="shared" si="3"/>
        <v>91.764705882352942</v>
      </c>
    </row>
    <row r="19" spans="1:25" s="9" customFormat="1" ht="14.25" customHeight="1" x14ac:dyDescent="0.2">
      <c r="A19" s="8">
        <v>15</v>
      </c>
      <c r="B19" s="5" t="s">
        <v>15</v>
      </c>
      <c r="C19" s="11">
        <f t="shared" si="0"/>
        <v>531</v>
      </c>
      <c r="D19" s="4">
        <v>452</v>
      </c>
      <c r="E19" s="4">
        <v>79</v>
      </c>
      <c r="F19" s="11">
        <f t="shared" si="1"/>
        <v>490</v>
      </c>
      <c r="G19" s="4">
        <v>440</v>
      </c>
      <c r="H19" s="4">
        <v>50</v>
      </c>
      <c r="I19" s="12">
        <f t="shared" si="2"/>
        <v>92.27871939736346</v>
      </c>
      <c r="J19" s="12">
        <f t="shared" si="2"/>
        <v>97.345132743362825</v>
      </c>
      <c r="K19" s="13">
        <f t="shared" si="3"/>
        <v>63.291139240506332</v>
      </c>
    </row>
    <row r="20" spans="1:25" s="16" customFormat="1" ht="14.25" customHeight="1" x14ac:dyDescent="0.2">
      <c r="A20" s="10">
        <v>16</v>
      </c>
      <c r="B20" s="5" t="s">
        <v>16</v>
      </c>
      <c r="C20" s="11">
        <f t="shared" si="0"/>
        <v>539</v>
      </c>
      <c r="D20" s="11">
        <v>460</v>
      </c>
      <c r="E20" s="11">
        <v>79</v>
      </c>
      <c r="F20" s="11">
        <v>403</v>
      </c>
      <c r="G20" s="11">
        <v>397</v>
      </c>
      <c r="H20" s="11">
        <v>49</v>
      </c>
      <c r="I20" s="12">
        <f t="shared" si="2"/>
        <v>74.768089053803351</v>
      </c>
      <c r="J20" s="12">
        <f t="shared" si="2"/>
        <v>86.304347826086953</v>
      </c>
      <c r="K20" s="13">
        <f t="shared" si="3"/>
        <v>62.025316455696199</v>
      </c>
    </row>
    <row r="21" spans="1:25" s="9" customFormat="1" ht="14.25" customHeight="1" x14ac:dyDescent="0.2">
      <c r="A21" s="8">
        <v>17</v>
      </c>
      <c r="B21" s="5" t="s">
        <v>17</v>
      </c>
      <c r="C21" s="11">
        <f t="shared" si="0"/>
        <v>418</v>
      </c>
      <c r="D21" s="4">
        <v>321</v>
      </c>
      <c r="E21" s="4">
        <v>97</v>
      </c>
      <c r="F21" s="11">
        <f t="shared" si="1"/>
        <v>299</v>
      </c>
      <c r="G21" s="4">
        <v>253</v>
      </c>
      <c r="H21" s="4">
        <v>46</v>
      </c>
      <c r="I21" s="12">
        <f t="shared" si="2"/>
        <v>71.5311004784689</v>
      </c>
      <c r="J21" s="12">
        <f t="shared" si="2"/>
        <v>78.81619937694704</v>
      </c>
      <c r="K21" s="13">
        <f t="shared" si="3"/>
        <v>47.422680412371129</v>
      </c>
    </row>
    <row r="22" spans="1:25" s="9" customFormat="1" ht="14.25" customHeight="1" x14ac:dyDescent="0.2">
      <c r="A22" s="8">
        <v>18</v>
      </c>
      <c r="B22" s="5" t="s">
        <v>18</v>
      </c>
      <c r="C22" s="11">
        <f t="shared" si="0"/>
        <v>206</v>
      </c>
      <c r="D22" s="4">
        <v>182</v>
      </c>
      <c r="E22" s="4">
        <v>24</v>
      </c>
      <c r="F22" s="11">
        <f t="shared" si="1"/>
        <v>188</v>
      </c>
      <c r="G22" s="4">
        <v>173</v>
      </c>
      <c r="H22" s="4">
        <v>15</v>
      </c>
      <c r="I22" s="12">
        <f t="shared" si="2"/>
        <v>91.262135922330103</v>
      </c>
      <c r="J22" s="12">
        <f t="shared" si="2"/>
        <v>95.054945054945051</v>
      </c>
      <c r="K22" s="13">
        <f t="shared" si="3"/>
        <v>62.5</v>
      </c>
    </row>
    <row r="23" spans="1:25" s="16" customFormat="1" ht="14.25" customHeight="1" x14ac:dyDescent="0.2">
      <c r="A23" s="10">
        <v>19</v>
      </c>
      <c r="B23" s="5" t="s">
        <v>19</v>
      </c>
      <c r="C23" s="11">
        <f t="shared" si="0"/>
        <v>785</v>
      </c>
      <c r="D23" s="11">
        <v>640</v>
      </c>
      <c r="E23" s="11">
        <v>145</v>
      </c>
      <c r="F23" s="11">
        <f t="shared" si="1"/>
        <v>424</v>
      </c>
      <c r="G23" s="11">
        <v>364</v>
      </c>
      <c r="H23" s="11">
        <v>60</v>
      </c>
      <c r="I23" s="12">
        <f t="shared" si="2"/>
        <v>54.012738853503187</v>
      </c>
      <c r="J23" s="12">
        <f t="shared" si="2"/>
        <v>56.875</v>
      </c>
      <c r="K23" s="13">
        <f t="shared" si="3"/>
        <v>41.379310344827587</v>
      </c>
    </row>
    <row r="24" spans="1:25" s="16" customFormat="1" ht="14.25" customHeight="1" x14ac:dyDescent="0.2">
      <c r="A24" s="10">
        <v>20</v>
      </c>
      <c r="B24" s="5" t="s">
        <v>20</v>
      </c>
      <c r="C24" s="11">
        <f t="shared" si="0"/>
        <v>529</v>
      </c>
      <c r="D24" s="11">
        <v>499</v>
      </c>
      <c r="E24" s="11">
        <v>30</v>
      </c>
      <c r="F24" s="11">
        <f t="shared" si="1"/>
        <v>455</v>
      </c>
      <c r="G24" s="11">
        <v>426</v>
      </c>
      <c r="H24" s="11">
        <v>29</v>
      </c>
      <c r="I24" s="12">
        <f t="shared" si="2"/>
        <v>86.011342155009459</v>
      </c>
      <c r="J24" s="12">
        <f t="shared" si="2"/>
        <v>85.370741482965926</v>
      </c>
      <c r="K24" s="13">
        <f t="shared" si="3"/>
        <v>96.666666666666671</v>
      </c>
    </row>
    <row r="25" spans="1:25" s="27" customFormat="1" ht="14.25" customHeight="1" x14ac:dyDescent="0.2">
      <c r="A25" s="8">
        <v>21</v>
      </c>
      <c r="B25" s="5" t="s">
        <v>21</v>
      </c>
      <c r="C25" s="11">
        <f t="shared" si="0"/>
        <v>634</v>
      </c>
      <c r="D25" s="4">
        <v>548</v>
      </c>
      <c r="E25" s="4">
        <v>86</v>
      </c>
      <c r="F25" s="11">
        <f t="shared" si="1"/>
        <v>425</v>
      </c>
      <c r="G25" s="4">
        <v>366</v>
      </c>
      <c r="H25" s="4">
        <v>59</v>
      </c>
      <c r="I25" s="12">
        <f t="shared" si="2"/>
        <v>67.034700315457414</v>
      </c>
      <c r="J25" s="12">
        <f t="shared" si="2"/>
        <v>66.788321167883211</v>
      </c>
      <c r="K25" s="13">
        <f t="shared" si="3"/>
        <v>68.604651162790702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s="27" customFormat="1" ht="14.25" customHeight="1" x14ac:dyDescent="0.2">
      <c r="A26" s="8">
        <v>22</v>
      </c>
      <c r="B26" s="24" t="s">
        <v>22</v>
      </c>
      <c r="C26" s="11">
        <f t="shared" si="0"/>
        <v>130</v>
      </c>
      <c r="D26" s="4">
        <v>102</v>
      </c>
      <c r="E26" s="4">
        <v>28</v>
      </c>
      <c r="F26" s="11">
        <f t="shared" si="1"/>
        <v>130</v>
      </c>
      <c r="G26" s="4">
        <v>102</v>
      </c>
      <c r="H26" s="4">
        <v>28</v>
      </c>
      <c r="I26" s="12">
        <f t="shared" si="2"/>
        <v>100</v>
      </c>
      <c r="J26" s="15">
        <f t="shared" si="2"/>
        <v>100</v>
      </c>
      <c r="K26" s="17">
        <f t="shared" si="3"/>
        <v>100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27" customFormat="1" ht="14.25" customHeight="1" x14ac:dyDescent="0.2">
      <c r="A27" s="8">
        <v>23</v>
      </c>
      <c r="B27" s="5" t="s">
        <v>23</v>
      </c>
      <c r="C27" s="11">
        <f t="shared" si="0"/>
        <v>45</v>
      </c>
      <c r="D27" s="4">
        <v>36</v>
      </c>
      <c r="E27" s="4">
        <v>9</v>
      </c>
      <c r="F27" s="11">
        <f t="shared" si="1"/>
        <v>42</v>
      </c>
      <c r="G27" s="4">
        <v>36</v>
      </c>
      <c r="H27" s="4">
        <v>6</v>
      </c>
      <c r="I27" s="12">
        <f t="shared" si="2"/>
        <v>93.333333333333329</v>
      </c>
      <c r="J27" s="15">
        <f t="shared" si="2"/>
        <v>100</v>
      </c>
      <c r="K27" s="13">
        <f t="shared" si="3"/>
        <v>66.666666666666657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27" customFormat="1" ht="14.25" customHeight="1" x14ac:dyDescent="0.2">
      <c r="A28" s="25">
        <v>24</v>
      </c>
      <c r="B28" s="23" t="s">
        <v>24</v>
      </c>
      <c r="C28" s="11">
        <f t="shared" si="0"/>
        <v>382</v>
      </c>
      <c r="D28" s="4">
        <v>295</v>
      </c>
      <c r="E28" s="4">
        <v>87</v>
      </c>
      <c r="F28" s="11">
        <f t="shared" si="1"/>
        <v>324</v>
      </c>
      <c r="G28" s="4">
        <v>276</v>
      </c>
      <c r="H28" s="4">
        <v>48</v>
      </c>
      <c r="I28" s="12">
        <f t="shared" si="2"/>
        <v>84.816753926701566</v>
      </c>
      <c r="J28" s="12">
        <f t="shared" si="2"/>
        <v>93.559322033898312</v>
      </c>
      <c r="K28" s="13">
        <f t="shared" si="3"/>
        <v>55.172413793103445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s="28" customFormat="1" ht="14.25" customHeight="1" x14ac:dyDescent="0.2">
      <c r="A29" s="22">
        <v>25</v>
      </c>
      <c r="B29" s="5" t="s">
        <v>1</v>
      </c>
      <c r="C29" s="11">
        <f t="shared" si="0"/>
        <v>405</v>
      </c>
      <c r="D29" s="11">
        <v>375</v>
      </c>
      <c r="E29" s="11">
        <v>30</v>
      </c>
      <c r="F29" s="11">
        <f t="shared" si="1"/>
        <v>401</v>
      </c>
      <c r="G29" s="11">
        <v>375</v>
      </c>
      <c r="H29" s="11">
        <v>26</v>
      </c>
      <c r="I29" s="12">
        <f t="shared" si="2"/>
        <v>99.012345679012341</v>
      </c>
      <c r="J29" s="15">
        <f t="shared" si="2"/>
        <v>100</v>
      </c>
      <c r="K29" s="13">
        <f t="shared" si="3"/>
        <v>86.666666666666671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3.5" x14ac:dyDescent="0.2">
      <c r="A30" s="18"/>
      <c r="B30" s="19" t="s">
        <v>2</v>
      </c>
      <c r="C30" s="20">
        <f t="shared" si="0"/>
        <v>11556</v>
      </c>
      <c r="D30" s="6">
        <f>SUM(D5:D29)</f>
        <v>9844</v>
      </c>
      <c r="E30" s="6">
        <f>SUM(E5:E29)</f>
        <v>1712</v>
      </c>
      <c r="F30" s="6">
        <f t="shared" si="1"/>
        <v>9778</v>
      </c>
      <c r="G30" s="6">
        <f>SUM(G5:G29)</f>
        <v>8620</v>
      </c>
      <c r="H30" s="6">
        <f>SUM(H5:H29)</f>
        <v>1158</v>
      </c>
      <c r="I30" s="15">
        <f t="shared" ref="I30" si="4">SUM(F30/C30)*100</f>
        <v>84.614053305642088</v>
      </c>
      <c r="J30" s="7">
        <f t="shared" ref="J30" si="5">SUM(G30/D30)*100</f>
        <v>87.566030069077613</v>
      </c>
      <c r="K30" s="17">
        <f t="shared" si="3"/>
        <v>67.640186915887853</v>
      </c>
      <c r="L30" s="9"/>
      <c r="M30" s="9"/>
      <c r="N30" s="21"/>
    </row>
    <row r="31" spans="1:25" x14ac:dyDescent="0.2">
      <c r="F31" s="3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2026-05-04T13:29:04Z</cp:lastPrinted>
  <dcterms:created xsi:type="dcterms:W3CDTF">1996-10-08T23:32:33Z</dcterms:created>
  <dcterms:modified xsi:type="dcterms:W3CDTF">2026-05-04T13:35:45Z</dcterms:modified>
</cp:coreProperties>
</file>