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66925"/>
  <mc:AlternateContent xmlns:mc="http://schemas.openxmlformats.org/markup-compatibility/2006">
    <mc:Choice Requires="x15">
      <x15ac:absPath xmlns:x15ac="http://schemas.microsoft.com/office/spreadsheetml/2010/11/ac" url="S:\2023\ФОНД ЛІКВІДАЦІЇ\ЗАСІДАННЯ МРГ №2\Переліки на сайт\2\Дніпро\"/>
    </mc:Choice>
  </mc:AlternateContent>
  <xr:revisionPtr revIDLastSave="0" documentId="13_ncr:1_{09F5AA73-A4AE-4706-84E4-2C5B32AE285B}" xr6:coauthVersionLast="47" xr6:coauthVersionMax="47" xr10:uidLastSave="{00000000-0000-0000-0000-000000000000}"/>
  <bookViews>
    <workbookView xWindow="-120" yWindow="-120" windowWidth="29040" windowHeight="15840" tabRatio="601" xr2:uid="{00000000-000D-0000-FFFF-FFFF00000000}"/>
  </bookViews>
  <sheets>
    <sheet name="ФОНД 2023" sheetId="2" r:id="rId1"/>
  </sheets>
  <definedNames>
    <definedName name="_xlnm._FilterDatabase" localSheetId="0" hidden="1">'ФОНД 2023'!$A$6:$AC$6</definedName>
    <definedName name="_xlnm.Print_Titles" localSheetId="0">'ФОНД 2023'!$2:$6</definedName>
    <definedName name="_xlnm.Print_Area" localSheetId="0">'ФОНД 2023'!$A$1:$AC$17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2" l="1"/>
  <c r="J7" i="2"/>
  <c r="K7" i="2"/>
  <c r="M7" i="2"/>
  <c r="N7" i="2"/>
  <c r="O7" i="2"/>
  <c r="L7" i="2"/>
  <c r="K17" i="2"/>
  <c r="L17" i="2"/>
  <c r="M17" i="2"/>
  <c r="J17" i="2"/>
  <c r="I17" i="2"/>
  <c r="K16" i="2"/>
  <c r="M15" i="2"/>
  <c r="M10" i="2"/>
  <c r="K10" i="2" s="1"/>
  <c r="M14" i="2"/>
  <c r="J11" i="2"/>
  <c r="L11" i="2"/>
  <c r="N11" i="2"/>
  <c r="O11" i="2"/>
  <c r="I11" i="2"/>
  <c r="K15" i="2"/>
  <c r="K14" i="2"/>
  <c r="K11" i="2" l="1"/>
  <c r="M11" i="2"/>
</calcChain>
</file>

<file path=xl/sharedStrings.xml><?xml version="1.0" encoding="utf-8"?>
<sst xmlns="http://schemas.openxmlformats.org/spreadsheetml/2006/main" count="102" uniqueCount="78">
  <si>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</si>
  <si>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</si>
  <si>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</si>
  <si>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</si>
  <si>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</si>
  <si>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</si>
  <si>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</si>
  <si>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</si>
  <si>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</si>
  <si>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</si>
  <si>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</si>
  <si>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</si>
  <si>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</si>
  <si>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</si>
  <si>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</si>
  <si>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</si>
  <si>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</si>
  <si>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</si>
  <si>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</si>
  <si>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</si>
  <si>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</si>
  <si>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</si>
  <si>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</si>
  <si>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</si>
  <si>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Проєкти з розроблення проєктної документації</t>
  </si>
  <si>
    <t>…</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</si>
  <si>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</si>
  <si>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</si>
  <si>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</si>
  <si>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</si>
  <si>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</si>
  <si>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</si>
  <si>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</si>
  <si>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</si>
  <si>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</si>
  <si>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</si>
  <si>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</si>
  <si>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</si>
  <si>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 xml:space="preserve">Усього по об'єктах інфраструктури </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</si>
  <si>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</si>
  <si>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</si>
  <si>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</si>
  <si>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</si>
  <si>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</si>
  <si>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</si>
  <si>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</si>
  <si>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</si>
  <si>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Капітальний ремонт захисної споруди цивільного захисту № 12831 по вул. Старокозацькій, 52 А в м. Дніпрі</t>
  </si>
  <si>
    <t>Капітальний ремонт захисної споруди цивільного захисту № 12834 по вул. Старокозацькій, 65</t>
  </si>
  <si>
    <t>Територіальна громада міста Дніпра в особі Дніпровської міської ради</t>
  </si>
  <si>
    <t>м. Дніпро</t>
  </si>
  <si>
    <t>2023-2024</t>
  </si>
  <si>
    <t>200 чол.</t>
  </si>
  <si>
    <t>Капітальний ремонт</t>
  </si>
  <si>
    <t>Департамент капітального будівництва Дніпровської міської ради</t>
  </si>
  <si>
    <t>комунальна</t>
  </si>
  <si>
    <t>ДП "Жилком" від 24.04.2023 
№ 17-Е-23/А</t>
  </si>
  <si>
    <t>ДП "Жилком" від 24.04.2023 
№ 15-Е-23/А</t>
  </si>
  <si>
    <t>Наказ про затвердження проєктної документації від 21.06.23 № 69</t>
  </si>
  <si>
    <t>Наказ про затвердження проєктної документації від 21.06.23 № 68</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</si>
  <si>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</si>
  <si>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</si>
  <si>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Будівництво ІІІ черги водогону нижньої частини колишнього смт Таромське у м. Дніпрі</t>
  </si>
  <si>
    <t>Нове будівництво</t>
  </si>
  <si>
    <t>Ні</t>
  </si>
  <si>
    <t>Водогін питної води на 5 пускових комплексів</t>
  </si>
  <si>
    <t>Експертна організація ТОВ "Експертиза ЗО" від 17.06.2023 № 087/23 Д</t>
  </si>
  <si>
    <t>CO-25/5/23-44053418-7251</t>
  </si>
  <si>
    <t>BR-25/5/23-44053418-7249</t>
  </si>
  <si>
    <t>BR-25/5/23-44053418-7250</t>
  </si>
  <si>
    <t xml:space="preserve">Реконструкція будівлі хірургічного корпусу Комунального некомерційного підприємства «Міська  клінічна лікарня № 6» Дніпровської міської ради по вул. Батумській, 13 у м. Дніпрі </t>
  </si>
  <si>
    <t>2023-2025</t>
  </si>
  <si>
    <t>150 чол.</t>
  </si>
  <si>
    <t>Реконструкція</t>
  </si>
  <si>
    <t>RE-7/5/23-44053418-6547</t>
  </si>
  <si>
    <t>Наказ про затвердження проєктної документаці в процесі розробки.</t>
  </si>
  <si>
    <t>Технічна документація на проведення робіт на стадії розробки. 
Експертний звіт очікується в липні 2023 р.</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</si>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</sst>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 _₽_-;\-* #,##0.00\ _₽_-;_-* &quot;-&quot;??\ _₽_-;_-@_-"/>
    <numFmt numFmtId="166" formatCode="#,##0.000"/>
    <numFmt numFmtId="167" formatCode="0.000"/>
  </numFmts>
  <fonts count="22"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sz val="15"/>
      <name val="Times New Roman"/>
      <family val="1"/>
      <charset val="204"/>
    </font>
    <font>
      <b/>
      <sz val="15"/>
      <name val="Times New Roman"/>
      <family val="1"/>
      <charset val="204"/>
    </font>
    <font>
      <sz val="15"/>
      <name val="Arial Cyr"/>
      <charset val="204"/>
    </font>
    <font>
      <b/>
      <sz val="16"/>
      <name val="Times New Roman"/>
      <family val="1"/>
      <charset val="204"/>
    </font>
    <font>
      <b/>
      <sz val="18"/>
      <name val="Times New Roman"/>
      <family val="1"/>
      <charset val="204"/>
    </font>
    <font>
      <sz val="14"/>
      <name val="Arial Cyr"/>
      <charset val="204"/>
    </font>
    <font>
      <b/>
      <sz val="14"/>
      <name val="Arial Cyr"/>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101">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1" fillId="0" borderId="1" xfId="1" applyBorder="1"/>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7" fillId="0" borderId="0" xfId="1" applyFont="1" applyAlignment="1">
      <alignment horizontal="center" vertical="center"/>
    </xf>
    <xf numFmtId="0" fontId="12" fillId="0" borderId="0" xfId="1" applyFont="1"/>
    <xf numFmtId="0" fontId="3" fillId="0" borderId="0" xfId="1" applyFont="1"/>
    <xf numFmtId="0" fontId="12" fillId="0" borderId="0" xfId="1" applyFont="1" applyAlignment="1">
      <alignment vertical="center"/>
    </xf>
    <xf numFmtId="0" fontId="6" fillId="0" borderId="1" xfId="1" applyFont="1" applyBorder="1" applyAlignment="1">
      <alignment horizontal="center" vertical="center" wrapText="1"/>
    </xf>
    <xf numFmtId="0" fontId="1" fillId="0" borderId="1" xfId="1" applyBorder="1" applyAlignment="1">
      <alignment wrapText="1"/>
    </xf>
    <xf numFmtId="0" fontId="1" fillId="0" borderId="0" xfId="1" applyAlignment="1">
      <alignment wrapText="1"/>
    </xf>
    <xf numFmtId="167" fontId="1" fillId="0" borderId="0" xfId="1" applyNumberFormat="1" applyAlignment="1">
      <alignment horizontal="center"/>
    </xf>
    <xf numFmtId="0" fontId="1" fillId="0" borderId="1" xfId="1" applyBorder="1" applyAlignment="1">
      <alignment textRotation="90"/>
    </xf>
    <xf numFmtId="0" fontId="14" fillId="0" borderId="1" xfId="1" applyFont="1" applyBorder="1" applyAlignment="1">
      <alignment horizontal="center" vertical="center"/>
    </xf>
    <xf numFmtId="0" fontId="16" fillId="0" borderId="1" xfId="1" applyFont="1" applyBorder="1"/>
    <xf numFmtId="167" fontId="15" fillId="2" borderId="1" xfId="1" applyNumberFormat="1" applyFont="1" applyFill="1" applyBorder="1" applyAlignment="1">
      <alignment horizontal="center" vertical="center"/>
    </xf>
    <xf numFmtId="167" fontId="16" fillId="0" borderId="1" xfId="1" applyNumberFormat="1" applyFont="1" applyBorder="1"/>
    <xf numFmtId="164" fontId="14" fillId="0" borderId="1" xfId="1" applyNumberFormat="1" applyFont="1" applyBorder="1" applyAlignment="1">
      <alignment horizontal="center" vertical="center"/>
    </xf>
    <xf numFmtId="0" fontId="14" fillId="0" borderId="1" xfId="1" applyFont="1" applyBorder="1" applyAlignment="1">
      <alignment horizontal="left"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7" fontId="4" fillId="0" borderId="1" xfId="1" applyNumberFormat="1" applyFont="1" applyBorder="1" applyAlignment="1">
      <alignment horizontal="center" vertical="center"/>
    </xf>
    <xf numFmtId="167" fontId="17" fillId="0" borderId="1" xfId="1" applyNumberFormat="1" applyFont="1" applyBorder="1" applyAlignment="1">
      <alignment horizontal="center" vertical="center"/>
    </xf>
    <xf numFmtId="0" fontId="3" fillId="0" borderId="1" xfId="1" applyFont="1" applyBorder="1" applyAlignment="1">
      <alignment horizontal="center" vertical="center" textRotation="90" wrapText="1"/>
    </xf>
    <xf numFmtId="16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11" fillId="0" borderId="1" xfId="1" applyFont="1" applyBorder="1" applyAlignment="1">
      <alignment horizontal="center" vertical="center" wrapText="1"/>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17" fillId="0" borderId="1" xfId="1" applyFont="1" applyBorder="1" applyAlignment="1">
      <alignment horizontal="center" vertical="center"/>
    </xf>
    <xf numFmtId="2" fontId="7" fillId="0" borderId="1" xfId="1" applyNumberFormat="1" applyFont="1" applyBorder="1" applyAlignment="1">
      <alignment horizontal="center" vertical="center"/>
    </xf>
    <xf numFmtId="2" fontId="5"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11" fillId="0" borderId="1" xfId="1" applyFont="1" applyBorder="1" applyAlignment="1">
      <alignment horizontal="left" vertical="center"/>
    </xf>
    <xf numFmtId="0" fontId="11" fillId="0" borderId="1" xfId="1" applyFont="1" applyBorder="1" applyAlignment="1">
      <alignment horizontal="left" vertical="center" wrapText="1"/>
    </xf>
    <xf numFmtId="0" fontId="7" fillId="2" borderId="1" xfId="1" applyFont="1" applyFill="1" applyBorder="1" applyAlignment="1">
      <alignment horizontal="center" vertical="center" wrapText="1"/>
    </xf>
    <xf numFmtId="1" fontId="7" fillId="0" borderId="1" xfId="1" applyNumberFormat="1" applyFont="1" applyBorder="1" applyAlignment="1">
      <alignment horizontal="center" vertical="center" wrapText="1"/>
    </xf>
    <xf numFmtId="0" fontId="7" fillId="0" borderId="1" xfId="1" applyFont="1" applyBorder="1" applyAlignment="1">
      <alignment horizontal="left" vertical="center" wrapText="1"/>
    </xf>
    <xf numFmtId="166" fontId="7" fillId="0" borderId="1" xfId="1" applyNumberFormat="1" applyFont="1" applyBorder="1" applyAlignment="1">
      <alignment horizontal="center" vertical="center" wrapText="1"/>
    </xf>
    <xf numFmtId="0" fontId="7" fillId="0" borderId="1" xfId="1" applyFont="1" applyBorder="1" applyAlignment="1">
      <alignment horizontal="center" vertical="center" textRotation="90" wrapText="1"/>
    </xf>
    <xf numFmtId="167" fontId="7"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19" fillId="0" borderId="0" xfId="1" applyFont="1" applyAlignment="1">
      <alignment vertical="center" wrapText="1"/>
    </xf>
    <xf numFmtId="0" fontId="7" fillId="0" borderId="1" xfId="0" applyFont="1" applyBorder="1" applyAlignment="1">
      <alignment horizontal="center" vertical="center" wrapText="1"/>
    </xf>
    <xf numFmtId="167" fontId="7" fillId="2" borderId="1" xfId="0" applyNumberFormat="1" applyFont="1" applyFill="1" applyBorder="1" applyAlignment="1">
      <alignment horizontal="center" vertical="center" wrapText="1"/>
    </xf>
    <xf numFmtId="2" fontId="11" fillId="0" borderId="1" xfId="1" applyNumberFormat="1" applyFont="1" applyBorder="1" applyAlignment="1">
      <alignment horizontal="center" vertical="center"/>
    </xf>
    <xf numFmtId="0" fontId="11" fillId="0" borderId="1" xfId="1" applyFont="1" applyBorder="1" applyAlignment="1">
      <alignment horizontal="center" vertical="center"/>
    </xf>
    <xf numFmtId="3" fontId="7" fillId="0" borderId="1" xfId="0" applyNumberFormat="1" applyFont="1" applyBorder="1" applyAlignment="1">
      <alignment horizontal="center" vertical="center" wrapText="1"/>
    </xf>
    <xf numFmtId="164" fontId="7" fillId="0" borderId="1" xfId="1" applyNumberFormat="1" applyFont="1" applyBorder="1" applyAlignment="1">
      <alignment horizontal="center" vertical="center" wrapText="1"/>
    </xf>
    <xf numFmtId="0" fontId="10" fillId="0" borderId="1" xfId="1" applyFont="1" applyBorder="1" applyAlignment="1">
      <alignment horizontal="center" vertical="center"/>
    </xf>
    <xf numFmtId="0" fontId="18" fillId="0" borderId="1" xfId="1" applyFont="1" applyBorder="1" applyAlignment="1">
      <alignment horizontal="center" vertical="center"/>
    </xf>
    <xf numFmtId="167" fontId="15" fillId="0" borderId="1" xfId="1" applyNumberFormat="1" applyFont="1" applyBorder="1" applyAlignment="1">
      <alignment horizontal="center" vertical="center"/>
    </xf>
    <xf numFmtId="0" fontId="11" fillId="0" borderId="1" xfId="1" applyFont="1" applyBorder="1" applyAlignment="1">
      <alignment horizontal="center" textRotation="90"/>
    </xf>
    <xf numFmtId="167" fontId="13" fillId="0" borderId="0" xfId="1" applyNumberFormat="1" applyFont="1" applyAlignment="1">
      <alignment horizontal="center" vertical="center"/>
    </xf>
    <xf numFmtId="167" fontId="9" fillId="0" borderId="0" xfId="1" applyNumberFormat="1" applyFont="1" applyAlignment="1">
      <alignment horizontal="center" vertical="center"/>
    </xf>
    <xf numFmtId="0" fontId="9" fillId="0" borderId="0" xfId="1" applyFont="1" applyAlignment="1">
      <alignment horizontal="center" vertical="center"/>
    </xf>
    <xf numFmtId="0" fontId="10" fillId="0" borderId="0" xfId="1" applyFont="1" applyAlignment="1">
      <alignment horizontal="center" vertical="center"/>
    </xf>
    <xf numFmtId="167" fontId="11" fillId="0" borderId="1" xfId="1" applyNumberFormat="1" applyFont="1" applyBorder="1" applyAlignment="1">
      <alignment horizontal="center" vertical="center"/>
    </xf>
    <xf numFmtId="0" fontId="19" fillId="0" borderId="1" xfId="1" applyFont="1" applyBorder="1"/>
    <xf numFmtId="0" fontId="11" fillId="0" borderId="1" xfId="0" applyFont="1" applyBorder="1" applyAlignment="1">
      <alignment horizontal="center" vertical="center" wrapText="1"/>
    </xf>
    <xf numFmtId="166" fontId="11"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0" fontId="11" fillId="0" borderId="0" xfId="1" applyFont="1"/>
    <xf numFmtId="0" fontId="19" fillId="0" borderId="0" xfId="1" applyFont="1"/>
    <xf numFmtId="166" fontId="11" fillId="0" borderId="1" xfId="1" applyNumberFormat="1" applyFont="1" applyBorder="1" applyAlignment="1">
      <alignment horizontal="center" vertical="center"/>
    </xf>
    <xf numFmtId="0" fontId="19" fillId="0" borderId="0" xfId="1" applyFont="1" applyAlignment="1">
      <alignment vertical="center"/>
    </xf>
    <xf numFmtId="167" fontId="7" fillId="0" borderId="1" xfId="1" applyNumberFormat="1" applyFont="1" applyBorder="1" applyAlignment="1">
      <alignment horizontal="center" vertical="center"/>
    </xf>
    <xf numFmtId="164" fontId="7" fillId="0" borderId="1" xfId="1" applyNumberFormat="1" applyFont="1" applyBorder="1" applyAlignment="1">
      <alignment horizontal="center" vertical="center"/>
    </xf>
    <xf numFmtId="0" fontId="11" fillId="0" borderId="1" xfId="1" applyFont="1" applyBorder="1" applyAlignment="1">
      <alignment horizontal="center" vertical="center" textRotation="90" wrapText="1"/>
    </xf>
    <xf numFmtId="0" fontId="11" fillId="0" borderId="1" xfId="0" applyFont="1" applyBorder="1" applyAlignment="1">
      <alignment horizontal="left" vertical="center" wrapText="1"/>
    </xf>
    <xf numFmtId="0" fontId="20" fillId="0" borderId="0" xfId="1" applyFont="1" applyAlignment="1">
      <alignment vertical="center"/>
    </xf>
    <xf numFmtId="167" fontId="21" fillId="0" borderId="1" xfId="0" applyNumberFormat="1" applyFont="1" applyBorder="1" applyAlignment="1">
      <alignment horizontal="center" vertical="center" wrapText="1"/>
    </xf>
    <xf numFmtId="0" fontId="11" fillId="0" borderId="0" xfId="1" applyFont="1" applyAlignment="1">
      <alignment horizontal="center"/>
    </xf>
    <xf numFmtId="167" fontId="11" fillId="0" borderId="0" xfId="1" applyNumberFormat="1" applyFont="1" applyAlignment="1">
      <alignment horizontal="center"/>
    </xf>
    <xf numFmtId="164" fontId="11" fillId="0" borderId="0" xfId="1" applyNumberFormat="1" applyFont="1" applyAlignment="1">
      <alignment horizontal="center"/>
    </xf>
    <xf numFmtId="0" fontId="11" fillId="0" borderId="0" xfId="1" applyFont="1" applyAlignment="1">
      <alignment horizontal="left"/>
    </xf>
    <xf numFmtId="0" fontId="11" fillId="0" borderId="0" xfId="1" applyFont="1" applyAlignment="1">
      <alignment horizontal="left" vertical="center"/>
    </xf>
    <xf numFmtId="0" fontId="7" fillId="0" borderId="1" xfId="1" applyFont="1" applyBorder="1" applyAlignment="1">
      <alignment horizontal="center" vertical="center" wrapText="1"/>
    </xf>
    <xf numFmtId="0" fontId="7" fillId="0" borderId="0" xfId="1" applyFont="1" applyAlignment="1">
      <alignment horizontal="left" vertical="center"/>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1" applyFont="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cellXfs>
  <cellStyles count="3">
    <cellStyle name="Звичайний" xfId="0" builtinId="0"/>
    <cellStyle name="Звичайний 4" xfId="1" xr:uid="{00000000-0005-0000-0000-000000000000}"/>
    <cellStyle name="Фінансовий 2" xfId="2" xr:uid="{00000000-0005-0000-0000-000002000000}"/>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33"/>
  <sheetViews>
    <sheetView tabSelected="1" view="pageBreakPreview" zoomScale="55" zoomScaleNormal="70" zoomScaleSheetLayoutView="55" workbookViewId="0">
      <selection activeCell="W14" sqref="W14"/>
    </sheetView>
  </sheetViews>
  <sheetFormatPr defaultRowHeight="20.25" x14ac:dyDescent="0.3"/>
  <cols>
    <col min="1" max="1" width="8.140625" style="9" customWidth="1"/>
    <col min="2" max="2" width="52.5703125" style="9" customWidth="1"/>
    <col min="3" max="3" width="24.28515625" style="9" customWidth="1"/>
    <col min="4" max="4" width="21.28515625" style="3" customWidth="1"/>
    <col min="5" max="6" width="16.5703125" style="19" customWidth="1"/>
    <col min="7" max="7" width="22.140625" style="19" customWidth="1"/>
    <col min="8" max="8" width="26.42578125" style="19" customWidth="1"/>
    <col min="9" max="9" width="19.5703125" style="5" customWidth="1"/>
    <col min="10" max="10" width="20.7109375" style="5" customWidth="1"/>
    <col min="11" max="11" width="18.42578125" style="5" customWidth="1"/>
    <col min="12" max="12" width="18" style="5" customWidth="1"/>
    <col min="13" max="13" width="15.85546875" style="4" customWidth="1"/>
    <col min="14" max="14" width="10.7109375" style="4" customWidth="1"/>
    <col min="15" max="15" width="15.140625" style="5" customWidth="1"/>
    <col min="16" max="16" width="5.7109375" style="1" customWidth="1"/>
    <col min="17" max="17" width="23.5703125" style="72" customWidth="1"/>
    <col min="18" max="18" width="20.7109375" style="72" customWidth="1"/>
    <col min="19" max="19" width="23.5703125" style="1" customWidth="1"/>
    <col min="20" max="20" width="20.7109375" style="1" customWidth="1"/>
    <col min="21" max="21" width="24.28515625" style="1" customWidth="1"/>
    <col min="22" max="22" width="18.710937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9.7109375" style="5" customWidth="1"/>
    <col min="29" max="29" width="20.42578125" style="1" customWidth="1"/>
    <col min="30" max="30" width="18" style="14" customWidth="1"/>
    <col min="31" max="31" width="14.7109375" style="14" customWidth="1"/>
    <col min="32" max="32" width="15.5703125" style="14" customWidth="1"/>
    <col min="33" max="33" width="14.42578125" style="14"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ht="75" customHeight="1" x14ac:dyDescent="0.2">
      <c r="A1" s="96" t="s">
        <v>26</v>
      </c>
      <c r="B1" s="96"/>
      <c r="C1" s="96"/>
      <c r="D1" s="96"/>
      <c r="E1" s="96"/>
      <c r="F1" s="96"/>
      <c r="G1" s="96"/>
      <c r="H1" s="96"/>
      <c r="I1" s="96"/>
      <c r="J1" s="96"/>
      <c r="K1" s="96"/>
      <c r="L1" s="96"/>
      <c r="M1" s="96"/>
      <c r="N1" s="96"/>
      <c r="O1" s="96"/>
      <c r="P1" s="96"/>
      <c r="Q1" s="96"/>
      <c r="R1" s="96"/>
      <c r="S1" s="96"/>
      <c r="T1" s="96"/>
      <c r="U1" s="96"/>
      <c r="V1" s="96"/>
      <c r="W1" s="96"/>
      <c r="X1" s="96"/>
      <c r="Y1" s="96"/>
      <c r="Z1" s="96"/>
      <c r="AA1" s="96"/>
      <c r="AB1" s="96"/>
      <c r="AC1" s="96"/>
    </row>
    <row r="2" spans="1:33" ht="60.75" customHeight="1" x14ac:dyDescent="0.2">
      <c r="A2" s="94" t="s">
        <v>0</v>
      </c>
      <c r="B2" s="86" t="s">
        <v>10</v>
      </c>
      <c r="C2" s="86" t="s">
        <v>14</v>
      </c>
      <c r="D2" s="86" t="s">
        <v>15</v>
      </c>
      <c r="E2" s="86" t="s">
        <v>8</v>
      </c>
      <c r="F2" s="86" t="s">
        <v>19</v>
      </c>
      <c r="G2" s="86" t="s">
        <v>45</v>
      </c>
      <c r="H2" s="88" t="s">
        <v>46</v>
      </c>
      <c r="I2" s="97" t="s">
        <v>12</v>
      </c>
      <c r="J2" s="98"/>
      <c r="K2" s="86" t="s">
        <v>13</v>
      </c>
      <c r="L2" s="86"/>
      <c r="M2" s="86"/>
      <c r="N2" s="86"/>
      <c r="O2" s="86"/>
      <c r="P2" s="99" t="s">
        <v>1</v>
      </c>
      <c r="Q2" s="86" t="s">
        <v>21</v>
      </c>
      <c r="R2" s="86"/>
      <c r="S2" s="94" t="s">
        <v>31</v>
      </c>
      <c r="T2" s="88" t="s">
        <v>32</v>
      </c>
      <c r="U2" s="95" t="s">
        <v>33</v>
      </c>
      <c r="V2" s="94" t="s">
        <v>34</v>
      </c>
      <c r="W2" s="91" t="s">
        <v>27</v>
      </c>
      <c r="X2" s="44" t="s">
        <v>35</v>
      </c>
      <c r="Y2" s="91" t="s">
        <v>28</v>
      </c>
      <c r="Z2" s="44" t="s">
        <v>36</v>
      </c>
      <c r="AA2" s="97" t="s">
        <v>16</v>
      </c>
      <c r="AB2" s="98"/>
      <c r="AC2" s="86" t="s">
        <v>2</v>
      </c>
    </row>
    <row r="3" spans="1:33" ht="48" customHeight="1" x14ac:dyDescent="0.2">
      <c r="A3" s="94"/>
      <c r="B3" s="86"/>
      <c r="C3" s="86"/>
      <c r="D3" s="86"/>
      <c r="E3" s="86"/>
      <c r="F3" s="86"/>
      <c r="G3" s="86"/>
      <c r="H3" s="89"/>
      <c r="I3" s="88" t="s">
        <v>3</v>
      </c>
      <c r="J3" s="86" t="s">
        <v>20</v>
      </c>
      <c r="K3" s="86" t="s">
        <v>3</v>
      </c>
      <c r="L3" s="94" t="s">
        <v>9</v>
      </c>
      <c r="M3" s="94"/>
      <c r="N3" s="94"/>
      <c r="O3" s="94"/>
      <c r="P3" s="99"/>
      <c r="Q3" s="86" t="s">
        <v>43</v>
      </c>
      <c r="R3" s="86" t="s">
        <v>44</v>
      </c>
      <c r="S3" s="94"/>
      <c r="T3" s="89"/>
      <c r="U3" s="95"/>
      <c r="V3" s="94"/>
      <c r="W3" s="92"/>
      <c r="X3" s="91" t="s">
        <v>29</v>
      </c>
      <c r="Y3" s="92"/>
      <c r="Z3" s="91" t="s">
        <v>30</v>
      </c>
      <c r="AA3" s="88" t="s">
        <v>18</v>
      </c>
      <c r="AB3" s="88" t="s">
        <v>17</v>
      </c>
      <c r="AC3" s="86"/>
    </row>
    <row r="4" spans="1:33" ht="21" customHeight="1" x14ac:dyDescent="0.2">
      <c r="A4" s="94"/>
      <c r="B4" s="86"/>
      <c r="C4" s="86"/>
      <c r="D4" s="86"/>
      <c r="E4" s="86"/>
      <c r="F4" s="86"/>
      <c r="G4" s="86"/>
      <c r="H4" s="89"/>
      <c r="I4" s="89"/>
      <c r="J4" s="86"/>
      <c r="K4" s="86"/>
      <c r="L4" s="86" t="s">
        <v>11</v>
      </c>
      <c r="M4" s="100" t="s">
        <v>4</v>
      </c>
      <c r="N4" s="94" t="s">
        <v>5</v>
      </c>
      <c r="O4" s="94"/>
      <c r="P4" s="99"/>
      <c r="Q4" s="86"/>
      <c r="R4" s="86"/>
      <c r="S4" s="94"/>
      <c r="T4" s="89"/>
      <c r="U4" s="95"/>
      <c r="V4" s="94"/>
      <c r="W4" s="92"/>
      <c r="X4" s="92"/>
      <c r="Y4" s="92"/>
      <c r="Z4" s="92"/>
      <c r="AA4" s="89"/>
      <c r="AB4" s="89"/>
      <c r="AC4" s="86"/>
    </row>
    <row r="5" spans="1:33" ht="85.5" customHeight="1" x14ac:dyDescent="0.2">
      <c r="A5" s="94"/>
      <c r="B5" s="86"/>
      <c r="C5" s="86"/>
      <c r="D5" s="86"/>
      <c r="E5" s="86"/>
      <c r="F5" s="86"/>
      <c r="G5" s="86"/>
      <c r="H5" s="90"/>
      <c r="I5" s="90"/>
      <c r="J5" s="86"/>
      <c r="K5" s="86"/>
      <c r="L5" s="86"/>
      <c r="M5" s="100"/>
      <c r="N5" s="37" t="s">
        <v>7</v>
      </c>
      <c r="O5" s="36" t="s">
        <v>6</v>
      </c>
      <c r="P5" s="99"/>
      <c r="Q5" s="86"/>
      <c r="R5" s="86"/>
      <c r="S5" s="94"/>
      <c r="T5" s="90"/>
      <c r="U5" s="95"/>
      <c r="V5" s="94"/>
      <c r="W5" s="93"/>
      <c r="X5" s="93"/>
      <c r="Y5" s="93"/>
      <c r="Z5" s="93"/>
      <c r="AA5" s="90"/>
      <c r="AB5" s="90"/>
      <c r="AC5" s="86"/>
    </row>
    <row r="6" spans="1:33" s="2" customFormat="1" ht="18.75" x14ac:dyDescent="0.25">
      <c r="A6" s="8">
        <v>1</v>
      </c>
      <c r="B6" s="8">
        <v>2</v>
      </c>
      <c r="C6" s="8">
        <v>3</v>
      </c>
      <c r="D6" s="8">
        <v>4</v>
      </c>
      <c r="E6" s="8">
        <v>5</v>
      </c>
      <c r="F6" s="8">
        <v>6</v>
      </c>
      <c r="G6" s="8">
        <v>7</v>
      </c>
      <c r="H6" s="8">
        <v>8</v>
      </c>
      <c r="I6" s="8">
        <v>9</v>
      </c>
      <c r="J6" s="8">
        <v>10</v>
      </c>
      <c r="K6" s="8">
        <v>11</v>
      </c>
      <c r="L6" s="8">
        <v>12</v>
      </c>
      <c r="M6" s="8">
        <v>13</v>
      </c>
      <c r="N6" s="8">
        <v>14</v>
      </c>
      <c r="O6" s="8">
        <v>15</v>
      </c>
      <c r="P6" s="8">
        <v>16</v>
      </c>
      <c r="Q6" s="11">
        <v>17</v>
      </c>
      <c r="R6" s="11">
        <v>18</v>
      </c>
      <c r="S6" s="8">
        <v>19</v>
      </c>
      <c r="T6" s="8">
        <v>20</v>
      </c>
      <c r="U6" s="8">
        <v>21</v>
      </c>
      <c r="V6" s="8">
        <v>22</v>
      </c>
      <c r="W6" s="8">
        <v>23</v>
      </c>
      <c r="X6" s="8">
        <v>24</v>
      </c>
      <c r="Y6" s="8">
        <v>25</v>
      </c>
      <c r="Z6" s="8">
        <v>26</v>
      </c>
      <c r="AA6" s="8">
        <v>27</v>
      </c>
      <c r="AB6" s="8">
        <v>28</v>
      </c>
      <c r="AC6" s="8">
        <v>29</v>
      </c>
      <c r="AD6" s="15"/>
      <c r="AE6" s="15"/>
      <c r="AF6" s="15"/>
      <c r="AG6" s="15"/>
    </row>
    <row r="7" spans="1:33" s="65" customFormat="1" ht="23.25" customHeight="1" x14ac:dyDescent="0.25">
      <c r="A7" s="58"/>
      <c r="B7" s="59" t="s">
        <v>22</v>
      </c>
      <c r="C7" s="58"/>
      <c r="D7" s="43"/>
      <c r="E7" s="35"/>
      <c r="F7" s="35"/>
      <c r="G7" s="35"/>
      <c r="H7" s="35"/>
      <c r="I7" s="60">
        <f t="shared" ref="I7:K7" si="0">I11+I17</f>
        <v>546110.48</v>
      </c>
      <c r="J7" s="60">
        <f t="shared" si="0"/>
        <v>406673.95799999998</v>
      </c>
      <c r="K7" s="60">
        <f t="shared" si="0"/>
        <v>398328.53499999997</v>
      </c>
      <c r="L7" s="60">
        <f>L11+L17</f>
        <v>342209.97600000002</v>
      </c>
      <c r="M7" s="60">
        <f t="shared" ref="M7:O7" si="1">M11+M17</f>
        <v>64463.982000000004</v>
      </c>
      <c r="N7" s="60">
        <f t="shared" si="1"/>
        <v>0</v>
      </c>
      <c r="O7" s="60">
        <f t="shared" si="1"/>
        <v>0</v>
      </c>
      <c r="P7" s="61"/>
      <c r="Q7" s="66"/>
      <c r="R7" s="55"/>
      <c r="S7" s="58"/>
      <c r="T7" s="58"/>
      <c r="U7" s="58"/>
      <c r="V7" s="58"/>
      <c r="W7" s="58"/>
      <c r="X7" s="58"/>
      <c r="Y7" s="58"/>
      <c r="Z7" s="58"/>
      <c r="AA7" s="58"/>
      <c r="AB7" s="58"/>
      <c r="AC7" s="58"/>
      <c r="AD7" s="62"/>
      <c r="AE7" s="63"/>
      <c r="AF7" s="63"/>
      <c r="AG7" s="64"/>
    </row>
    <row r="8" spans="1:33" ht="25.9" customHeight="1" x14ac:dyDescent="0.3">
      <c r="A8" s="40"/>
      <c r="B8" s="38" t="s">
        <v>23</v>
      </c>
      <c r="C8" s="7"/>
      <c r="D8" s="27"/>
      <c r="E8" s="18"/>
      <c r="F8" s="18"/>
      <c r="G8" s="18"/>
      <c r="H8" s="18"/>
      <c r="I8" s="23"/>
      <c r="J8" s="23"/>
      <c r="K8" s="23"/>
      <c r="L8" s="24"/>
      <c r="M8" s="25"/>
      <c r="N8" s="25"/>
      <c r="O8" s="23"/>
      <c r="P8" s="21"/>
      <c r="Q8" s="67"/>
      <c r="R8" s="67"/>
      <c r="S8" s="6"/>
      <c r="T8" s="6"/>
      <c r="U8" s="6"/>
      <c r="V8" s="6"/>
      <c r="W8" s="6"/>
      <c r="X8" s="6"/>
      <c r="Y8" s="6"/>
      <c r="Z8" s="6"/>
      <c r="AA8" s="6"/>
      <c r="AB8" s="6"/>
      <c r="AC8" s="6"/>
    </row>
    <row r="9" spans="1:33" s="10" customFormat="1" ht="93.75" x14ac:dyDescent="0.25">
      <c r="A9" s="41">
        <v>2</v>
      </c>
      <c r="B9" s="43" t="s">
        <v>37</v>
      </c>
      <c r="C9" s="11"/>
      <c r="D9" s="28"/>
      <c r="E9" s="29"/>
      <c r="F9" s="29"/>
      <c r="G9" s="17"/>
      <c r="H9" s="17"/>
      <c r="I9" s="30"/>
      <c r="J9" s="30"/>
      <c r="K9" s="30"/>
      <c r="L9" s="31"/>
      <c r="M9" s="30"/>
      <c r="N9" s="26"/>
      <c r="O9" s="22"/>
      <c r="P9" s="32"/>
      <c r="Q9" s="49"/>
      <c r="R9" s="49"/>
      <c r="S9" s="33"/>
      <c r="T9" s="33"/>
      <c r="U9" s="33"/>
      <c r="V9" s="34"/>
      <c r="W9" s="34"/>
      <c r="X9" s="34"/>
      <c r="Y9" s="34"/>
      <c r="Z9" s="34"/>
      <c r="AA9" s="34"/>
      <c r="AB9" s="34"/>
      <c r="AC9" s="12"/>
      <c r="AD9" s="16"/>
      <c r="AE9" s="16"/>
      <c r="AF9" s="16"/>
      <c r="AG9" s="16"/>
    </row>
    <row r="10" spans="1:33" s="51" customFormat="1" ht="224.25" customHeight="1" x14ac:dyDescent="0.25">
      <c r="A10" s="45">
        <v>1</v>
      </c>
      <c r="B10" s="46" t="s">
        <v>62</v>
      </c>
      <c r="C10" s="12" t="s">
        <v>49</v>
      </c>
      <c r="D10" s="12" t="s">
        <v>50</v>
      </c>
      <c r="E10" s="12" t="s">
        <v>51</v>
      </c>
      <c r="F10" s="12" t="s">
        <v>65</v>
      </c>
      <c r="G10" s="12" t="s">
        <v>63</v>
      </c>
      <c r="H10" s="12" t="s">
        <v>54</v>
      </c>
      <c r="I10" s="47">
        <v>166967.198</v>
      </c>
      <c r="J10" s="47">
        <v>27530.675999999999</v>
      </c>
      <c r="K10" s="47">
        <f>L10+M10</f>
        <v>27530.675999999999</v>
      </c>
      <c r="L10" s="47">
        <v>22024.541000000001</v>
      </c>
      <c r="M10" s="47">
        <f>J10-L10</f>
        <v>5506.1349999999984</v>
      </c>
      <c r="N10" s="47">
        <v>0</v>
      </c>
      <c r="O10" s="47">
        <v>0</v>
      </c>
      <c r="P10" s="48" t="s">
        <v>55</v>
      </c>
      <c r="Q10" s="49" t="s">
        <v>66</v>
      </c>
      <c r="R10" s="49" t="s">
        <v>75</v>
      </c>
      <c r="S10" s="53" t="s">
        <v>61</v>
      </c>
      <c r="T10" s="49" t="s">
        <v>64</v>
      </c>
      <c r="U10" s="49"/>
      <c r="V10" s="50" t="s">
        <v>67</v>
      </c>
      <c r="W10" s="50"/>
      <c r="X10" s="50"/>
      <c r="Y10" s="50"/>
      <c r="Z10" s="50"/>
      <c r="AA10" s="56">
        <v>15000</v>
      </c>
      <c r="AB10" s="56"/>
      <c r="AC10" s="12"/>
    </row>
    <row r="11" spans="1:33" s="74" customFormat="1" ht="18.75" x14ac:dyDescent="0.25">
      <c r="A11" s="41"/>
      <c r="B11" s="42" t="s">
        <v>38</v>
      </c>
      <c r="C11" s="11"/>
      <c r="D11" s="46"/>
      <c r="E11" s="12"/>
      <c r="F11" s="12"/>
      <c r="G11" s="12"/>
      <c r="H11" s="12"/>
      <c r="I11" s="73">
        <f>I10</f>
        <v>166967.198</v>
      </c>
      <c r="J11" s="73">
        <f t="shared" ref="J11:O11" si="2">J10</f>
        <v>27530.675999999999</v>
      </c>
      <c r="K11" s="73">
        <f t="shared" si="2"/>
        <v>27530.675999999999</v>
      </c>
      <c r="L11" s="73">
        <f t="shared" si="2"/>
        <v>22024.541000000001</v>
      </c>
      <c r="M11" s="73">
        <f t="shared" si="2"/>
        <v>5506.1349999999984</v>
      </c>
      <c r="N11" s="73">
        <f t="shared" si="2"/>
        <v>0</v>
      </c>
      <c r="O11" s="73">
        <f t="shared" si="2"/>
        <v>0</v>
      </c>
      <c r="P11" s="48"/>
      <c r="Q11" s="49"/>
      <c r="R11" s="49"/>
      <c r="S11" s="49"/>
      <c r="T11" s="49"/>
      <c r="U11" s="49"/>
      <c r="V11" s="50"/>
      <c r="W11" s="50"/>
      <c r="X11" s="50"/>
      <c r="Y11" s="50"/>
      <c r="Z11" s="50"/>
      <c r="AA11" s="50"/>
      <c r="AB11" s="50"/>
      <c r="AC11" s="12"/>
    </row>
    <row r="12" spans="1:33" s="74" customFormat="1" ht="18.75" x14ac:dyDescent="0.25">
      <c r="A12" s="41"/>
      <c r="B12" s="42"/>
      <c r="C12" s="11"/>
      <c r="D12" s="46"/>
      <c r="E12" s="12"/>
      <c r="F12" s="12"/>
      <c r="G12" s="12"/>
      <c r="H12" s="12"/>
      <c r="I12" s="75"/>
      <c r="J12" s="75"/>
      <c r="K12" s="75"/>
      <c r="L12" s="66"/>
      <c r="M12" s="75"/>
      <c r="N12" s="76"/>
      <c r="O12" s="11"/>
      <c r="P12" s="48"/>
      <c r="Q12" s="49"/>
      <c r="R12" s="49"/>
      <c r="S12" s="49"/>
      <c r="T12" s="49"/>
      <c r="U12" s="49"/>
      <c r="V12" s="50"/>
      <c r="W12" s="50"/>
      <c r="X12" s="50"/>
      <c r="Y12" s="50"/>
      <c r="Z12" s="50"/>
      <c r="AA12" s="50"/>
      <c r="AB12" s="50"/>
      <c r="AC12" s="12"/>
    </row>
    <row r="13" spans="1:33" s="74" customFormat="1" ht="18.75" x14ac:dyDescent="0.25">
      <c r="A13" s="41">
        <v>3</v>
      </c>
      <c r="B13" s="42" t="s">
        <v>39</v>
      </c>
      <c r="C13" s="11"/>
      <c r="D13" s="46"/>
      <c r="E13" s="12"/>
      <c r="F13" s="12"/>
      <c r="G13" s="12"/>
      <c r="H13" s="12"/>
      <c r="I13" s="75"/>
      <c r="J13" s="75"/>
      <c r="K13" s="75"/>
      <c r="L13" s="66"/>
      <c r="M13" s="75"/>
      <c r="N13" s="76"/>
      <c r="O13" s="11"/>
      <c r="P13" s="48"/>
      <c r="Q13" s="49"/>
      <c r="R13" s="49"/>
      <c r="S13" s="49"/>
      <c r="T13" s="49"/>
      <c r="U13" s="49"/>
      <c r="V13" s="50"/>
      <c r="W13" s="50"/>
      <c r="X13" s="50"/>
      <c r="Y13" s="50"/>
      <c r="Z13" s="50"/>
      <c r="AA13" s="50"/>
      <c r="AB13" s="50"/>
      <c r="AC13" s="12"/>
    </row>
    <row r="14" spans="1:33" s="51" customFormat="1" ht="355.5" customHeight="1" x14ac:dyDescent="0.25">
      <c r="A14" s="45">
        <v>1</v>
      </c>
      <c r="B14" s="46" t="s">
        <v>47</v>
      </c>
      <c r="C14" s="12" t="s">
        <v>49</v>
      </c>
      <c r="D14" s="12" t="s">
        <v>50</v>
      </c>
      <c r="E14" s="12" t="s">
        <v>51</v>
      </c>
      <c r="F14" s="12" t="s">
        <v>52</v>
      </c>
      <c r="G14" s="12" t="s">
        <v>53</v>
      </c>
      <c r="H14" s="12" t="s">
        <v>54</v>
      </c>
      <c r="I14" s="47">
        <v>21328.969000000001</v>
      </c>
      <c r="J14" s="47">
        <v>21328.969000000001</v>
      </c>
      <c r="K14" s="47">
        <f>L14</f>
        <v>17063.175999999999</v>
      </c>
      <c r="L14" s="47">
        <v>17063.175999999999</v>
      </c>
      <c r="M14" s="47">
        <f>J14-L14</f>
        <v>4265.7930000000015</v>
      </c>
      <c r="N14" s="47">
        <v>0</v>
      </c>
      <c r="O14" s="47">
        <v>0</v>
      </c>
      <c r="P14" s="48" t="s">
        <v>55</v>
      </c>
      <c r="Q14" s="49" t="s">
        <v>56</v>
      </c>
      <c r="R14" s="49" t="s">
        <v>58</v>
      </c>
      <c r="S14" s="49" t="s">
        <v>60</v>
      </c>
      <c r="T14" s="49" t="s">
        <v>64</v>
      </c>
      <c r="U14" s="49"/>
      <c r="V14" s="50" t="s">
        <v>68</v>
      </c>
      <c r="W14" s="50"/>
      <c r="X14" s="50"/>
      <c r="Y14" s="50"/>
      <c r="Z14" s="50"/>
      <c r="AA14" s="52">
        <v>200</v>
      </c>
      <c r="AB14" s="52">
        <v>100</v>
      </c>
      <c r="AC14" s="12"/>
    </row>
    <row r="15" spans="1:33" s="51" customFormat="1" ht="409.5" x14ac:dyDescent="0.25">
      <c r="A15" s="45">
        <v>2</v>
      </c>
      <c r="B15" s="46" t="s">
        <v>48</v>
      </c>
      <c r="C15" s="12" t="s">
        <v>49</v>
      </c>
      <c r="D15" s="12" t="s">
        <v>50</v>
      </c>
      <c r="E15" s="12" t="s">
        <v>51</v>
      </c>
      <c r="F15" s="12" t="s">
        <v>52</v>
      </c>
      <c r="G15" s="12" t="s">
        <v>53</v>
      </c>
      <c r="H15" s="12" t="s">
        <v>54</v>
      </c>
      <c r="I15" s="47">
        <v>20398.151000000002</v>
      </c>
      <c r="J15" s="47">
        <v>20398.151000000002</v>
      </c>
      <c r="K15" s="47">
        <f>L15</f>
        <v>16318.521000000001</v>
      </c>
      <c r="L15" s="47">
        <v>16318.521000000001</v>
      </c>
      <c r="M15" s="47">
        <f>J15-L15</f>
        <v>4079.630000000001</v>
      </c>
      <c r="N15" s="47"/>
      <c r="O15" s="47"/>
      <c r="P15" s="48" t="s">
        <v>55</v>
      </c>
      <c r="Q15" s="49" t="s">
        <v>57</v>
      </c>
      <c r="R15" s="49" t="s">
        <v>59</v>
      </c>
      <c r="S15" s="49" t="s">
        <v>60</v>
      </c>
      <c r="T15" s="49" t="s">
        <v>64</v>
      </c>
      <c r="U15" s="49"/>
      <c r="V15" s="50" t="s">
        <v>69</v>
      </c>
      <c r="W15" s="50"/>
      <c r="X15" s="50"/>
      <c r="Y15" s="50"/>
      <c r="Z15" s="50"/>
      <c r="AA15" s="52">
        <v>200</v>
      </c>
      <c r="AB15" s="52">
        <v>100</v>
      </c>
      <c r="AC15" s="12"/>
    </row>
    <row r="16" spans="1:33" s="51" customFormat="1" ht="141.75" customHeight="1" x14ac:dyDescent="0.25">
      <c r="A16" s="45">
        <v>3</v>
      </c>
      <c r="B16" s="46" t="s">
        <v>70</v>
      </c>
      <c r="C16" s="12" t="s">
        <v>49</v>
      </c>
      <c r="D16" s="12" t="s">
        <v>50</v>
      </c>
      <c r="E16" s="12" t="s">
        <v>71</v>
      </c>
      <c r="F16" s="12" t="s">
        <v>72</v>
      </c>
      <c r="G16" s="12" t="s">
        <v>73</v>
      </c>
      <c r="H16" s="12" t="s">
        <v>54</v>
      </c>
      <c r="I16" s="47">
        <v>337416.16200000001</v>
      </c>
      <c r="J16" s="47">
        <v>337416.16200000001</v>
      </c>
      <c r="K16" s="47">
        <f>L16+M16</f>
        <v>337416.16200000001</v>
      </c>
      <c r="L16" s="47">
        <v>286803.73800000001</v>
      </c>
      <c r="M16" s="47">
        <v>50612.423999999999</v>
      </c>
      <c r="N16" s="47"/>
      <c r="O16" s="47"/>
      <c r="P16" s="48" t="s">
        <v>55</v>
      </c>
      <c r="Q16" s="49" t="s">
        <v>76</v>
      </c>
      <c r="R16" s="49" t="s">
        <v>77</v>
      </c>
      <c r="S16" s="49" t="s">
        <v>60</v>
      </c>
      <c r="T16" s="49" t="s">
        <v>64</v>
      </c>
      <c r="U16" s="49"/>
      <c r="V16" s="50" t="s">
        <v>74</v>
      </c>
      <c r="W16" s="50"/>
      <c r="X16" s="50"/>
      <c r="Y16" s="50"/>
      <c r="Z16" s="50"/>
      <c r="AA16" s="52">
        <v>150</v>
      </c>
      <c r="AB16" s="52">
        <v>150</v>
      </c>
      <c r="AC16" s="12"/>
    </row>
    <row r="17" spans="1:29" s="79" customFormat="1" ht="18.75" x14ac:dyDescent="0.25">
      <c r="A17" s="54"/>
      <c r="B17" s="42" t="s">
        <v>40</v>
      </c>
      <c r="C17" s="55"/>
      <c r="D17" s="43"/>
      <c r="E17" s="35"/>
      <c r="F17" s="35"/>
      <c r="G17" s="35"/>
      <c r="H17" s="35"/>
      <c r="I17" s="73">
        <f>I14+I15+I16</f>
        <v>379143.28200000001</v>
      </c>
      <c r="J17" s="73">
        <f>J14+J15+J16</f>
        <v>379143.28200000001</v>
      </c>
      <c r="K17" s="73">
        <f t="shared" ref="K17:M17" si="3">K14+K15+K16</f>
        <v>370797.859</v>
      </c>
      <c r="L17" s="73">
        <f t="shared" si="3"/>
        <v>320185.435</v>
      </c>
      <c r="M17" s="73">
        <f t="shared" si="3"/>
        <v>58957.847000000002</v>
      </c>
      <c r="N17" s="66"/>
      <c r="O17" s="66"/>
      <c r="P17" s="77"/>
      <c r="Q17" s="68"/>
      <c r="R17" s="69"/>
      <c r="S17" s="69"/>
      <c r="T17" s="69"/>
      <c r="U17" s="69"/>
      <c r="V17" s="78"/>
      <c r="W17" s="78"/>
      <c r="X17" s="78"/>
      <c r="Y17" s="78"/>
      <c r="Z17" s="78"/>
      <c r="AA17" s="78"/>
      <c r="AB17" s="78"/>
      <c r="AC17" s="35"/>
    </row>
    <row r="18" spans="1:29" s="74" customFormat="1" ht="18.75" x14ac:dyDescent="0.25">
      <c r="A18" s="39"/>
      <c r="B18" s="11"/>
      <c r="C18" s="11"/>
      <c r="D18" s="46"/>
      <c r="E18" s="12"/>
      <c r="F18" s="12"/>
      <c r="G18" s="12"/>
      <c r="H18" s="12"/>
      <c r="I18" s="75"/>
      <c r="J18" s="75"/>
      <c r="K18" s="75"/>
      <c r="L18" s="66"/>
      <c r="M18" s="75"/>
      <c r="N18" s="75"/>
      <c r="O18" s="75"/>
      <c r="P18" s="48"/>
      <c r="Q18" s="52"/>
      <c r="R18" s="70"/>
      <c r="S18" s="70"/>
      <c r="T18" s="70"/>
      <c r="U18" s="70"/>
      <c r="V18" s="50"/>
      <c r="W18" s="50"/>
      <c r="X18" s="50"/>
      <c r="Y18" s="50"/>
      <c r="Z18" s="50"/>
      <c r="AA18" s="50"/>
      <c r="AB18" s="50"/>
      <c r="AC18" s="35"/>
    </row>
    <row r="19" spans="1:29" s="74" customFormat="1" ht="37.5" x14ac:dyDescent="0.25">
      <c r="A19" s="41">
        <v>4</v>
      </c>
      <c r="B19" s="43" t="s">
        <v>41</v>
      </c>
      <c r="C19" s="11"/>
      <c r="D19" s="46"/>
      <c r="E19" s="12"/>
      <c r="F19" s="12"/>
      <c r="G19" s="12"/>
      <c r="H19" s="12"/>
      <c r="I19" s="75"/>
      <c r="J19" s="75"/>
      <c r="K19" s="75"/>
      <c r="L19" s="66"/>
      <c r="M19" s="75"/>
      <c r="N19" s="75"/>
      <c r="O19" s="75"/>
      <c r="P19" s="48"/>
      <c r="Q19" s="52"/>
      <c r="R19" s="70"/>
      <c r="S19" s="70"/>
      <c r="T19" s="70"/>
      <c r="U19" s="70"/>
      <c r="V19" s="50"/>
      <c r="W19" s="50"/>
      <c r="X19" s="50"/>
      <c r="Y19" s="50"/>
      <c r="Z19" s="50"/>
      <c r="AA19" s="50"/>
      <c r="AB19" s="50"/>
      <c r="AC19" s="35"/>
    </row>
    <row r="20" spans="1:29" s="74" customFormat="1" ht="18.75" x14ac:dyDescent="0.25">
      <c r="A20" s="39"/>
      <c r="B20" s="11"/>
      <c r="C20" s="11"/>
      <c r="D20" s="46"/>
      <c r="E20" s="12"/>
      <c r="F20" s="12"/>
      <c r="G20" s="12"/>
      <c r="H20" s="12"/>
      <c r="I20" s="75"/>
      <c r="J20" s="75"/>
      <c r="K20" s="75"/>
      <c r="L20" s="66"/>
      <c r="M20" s="75"/>
      <c r="N20" s="75"/>
      <c r="O20" s="75"/>
      <c r="P20" s="48"/>
      <c r="Q20" s="52"/>
      <c r="R20" s="70"/>
      <c r="S20" s="70"/>
      <c r="T20" s="70"/>
      <c r="U20" s="70"/>
      <c r="V20" s="50"/>
      <c r="W20" s="50"/>
      <c r="X20" s="50"/>
      <c r="Y20" s="50"/>
      <c r="Z20" s="50"/>
      <c r="AA20" s="50"/>
      <c r="AB20" s="50"/>
      <c r="AC20" s="35"/>
    </row>
    <row r="21" spans="1:29" s="74" customFormat="1" ht="18.75" x14ac:dyDescent="0.25">
      <c r="A21" s="39"/>
      <c r="B21" s="42" t="s">
        <v>42</v>
      </c>
      <c r="C21" s="11"/>
      <c r="D21" s="46"/>
      <c r="E21" s="12"/>
      <c r="F21" s="12"/>
      <c r="G21" s="12"/>
      <c r="H21" s="12"/>
      <c r="I21" s="75"/>
      <c r="J21" s="75"/>
      <c r="K21" s="75"/>
      <c r="L21" s="66"/>
      <c r="M21" s="75"/>
      <c r="N21" s="75"/>
      <c r="O21" s="75"/>
      <c r="P21" s="48"/>
      <c r="Q21" s="52"/>
      <c r="R21" s="70"/>
      <c r="S21" s="70"/>
      <c r="T21" s="70"/>
      <c r="U21" s="70"/>
      <c r="V21" s="50"/>
      <c r="W21" s="50"/>
      <c r="X21" s="50"/>
      <c r="Y21" s="50"/>
      <c r="Z21" s="50"/>
      <c r="AA21" s="50"/>
      <c r="AB21" s="50"/>
      <c r="AC21" s="35"/>
    </row>
    <row r="22" spans="1:29" s="74" customFormat="1" ht="18.75" x14ac:dyDescent="0.25">
      <c r="A22" s="39"/>
      <c r="B22" s="11"/>
      <c r="C22" s="11"/>
      <c r="D22" s="46"/>
      <c r="E22" s="12"/>
      <c r="F22" s="12"/>
      <c r="G22" s="12"/>
      <c r="H22" s="12"/>
      <c r="I22" s="75"/>
      <c r="J22" s="75"/>
      <c r="K22" s="75"/>
      <c r="L22" s="66"/>
      <c r="M22" s="75"/>
      <c r="N22" s="75"/>
      <c r="O22" s="75"/>
      <c r="P22" s="48"/>
      <c r="Q22" s="52"/>
      <c r="R22" s="70"/>
      <c r="S22" s="70"/>
      <c r="T22" s="70"/>
      <c r="U22" s="70"/>
      <c r="V22" s="50"/>
      <c r="W22" s="50"/>
      <c r="X22" s="50"/>
      <c r="Y22" s="50"/>
      <c r="Z22" s="50"/>
      <c r="AA22" s="50"/>
      <c r="AB22" s="50"/>
      <c r="AC22" s="35"/>
    </row>
    <row r="23" spans="1:29" s="74" customFormat="1" ht="18.75" x14ac:dyDescent="0.25">
      <c r="A23" s="39"/>
      <c r="B23" s="11"/>
      <c r="C23" s="11"/>
      <c r="D23" s="46"/>
      <c r="E23" s="12"/>
      <c r="F23" s="12"/>
      <c r="G23" s="12"/>
      <c r="H23" s="12"/>
      <c r="I23" s="75"/>
      <c r="J23" s="75"/>
      <c r="K23" s="75"/>
      <c r="L23" s="66"/>
      <c r="M23" s="75"/>
      <c r="N23" s="75"/>
      <c r="O23" s="75"/>
      <c r="P23" s="48"/>
      <c r="Q23" s="52"/>
      <c r="R23" s="70"/>
      <c r="S23" s="70"/>
      <c r="T23" s="70"/>
      <c r="U23" s="70"/>
      <c r="V23" s="50"/>
      <c r="W23" s="50"/>
      <c r="X23" s="50"/>
      <c r="Y23" s="50"/>
      <c r="Z23" s="50"/>
      <c r="AA23" s="50"/>
      <c r="AB23" s="50"/>
      <c r="AC23" s="35"/>
    </row>
    <row r="24" spans="1:29" s="74" customFormat="1" ht="37.5" x14ac:dyDescent="0.25">
      <c r="A24" s="39"/>
      <c r="B24" s="35" t="s">
        <v>24</v>
      </c>
      <c r="C24" s="11"/>
      <c r="D24" s="46"/>
      <c r="E24" s="12"/>
      <c r="F24" s="12"/>
      <c r="G24" s="12"/>
      <c r="H24" s="12"/>
      <c r="I24" s="75"/>
      <c r="J24" s="75"/>
      <c r="K24" s="75"/>
      <c r="L24" s="66"/>
      <c r="M24" s="75"/>
      <c r="N24" s="80"/>
      <c r="O24" s="11"/>
      <c r="P24" s="48"/>
      <c r="Q24" s="52"/>
      <c r="R24" s="52"/>
      <c r="S24" s="52"/>
      <c r="T24" s="52"/>
      <c r="U24" s="52"/>
      <c r="V24" s="50"/>
      <c r="W24" s="50"/>
      <c r="X24" s="50"/>
      <c r="Y24" s="50"/>
      <c r="Z24" s="50"/>
      <c r="AA24" s="50"/>
      <c r="AB24" s="50"/>
      <c r="AC24" s="12"/>
    </row>
    <row r="25" spans="1:29" s="13" customFormat="1" ht="18.75" x14ac:dyDescent="0.25">
      <c r="A25" s="39"/>
      <c r="B25" s="11" t="s">
        <v>25</v>
      </c>
      <c r="C25" s="11"/>
      <c r="D25" s="46"/>
      <c r="E25" s="12"/>
      <c r="F25" s="12"/>
      <c r="G25" s="12"/>
      <c r="H25" s="12"/>
      <c r="I25" s="75"/>
      <c r="J25" s="11"/>
      <c r="K25" s="75"/>
      <c r="L25" s="66"/>
      <c r="M25" s="75"/>
      <c r="N25" s="76"/>
      <c r="O25" s="11"/>
      <c r="P25" s="48"/>
      <c r="Q25" s="52"/>
      <c r="R25" s="52"/>
      <c r="S25" s="52"/>
      <c r="T25" s="52"/>
      <c r="U25" s="52"/>
      <c r="V25" s="50"/>
      <c r="W25" s="50"/>
      <c r="X25" s="50"/>
      <c r="Y25" s="50"/>
      <c r="Z25" s="50"/>
      <c r="AA25" s="50"/>
      <c r="AB25" s="50"/>
      <c r="AC25" s="35"/>
    </row>
    <row r="26" spans="1:29" s="74" customFormat="1" ht="18.75" x14ac:dyDescent="0.25">
      <c r="A26" s="39"/>
      <c r="B26" s="11" t="s">
        <v>25</v>
      </c>
      <c r="C26" s="11"/>
      <c r="D26" s="46"/>
      <c r="E26" s="12"/>
      <c r="F26" s="12"/>
      <c r="G26" s="12"/>
      <c r="H26" s="12"/>
      <c r="I26" s="75"/>
      <c r="J26" s="75"/>
      <c r="K26" s="75"/>
      <c r="L26" s="66"/>
      <c r="M26" s="75"/>
      <c r="N26" s="57"/>
      <c r="O26" s="11"/>
      <c r="P26" s="48"/>
      <c r="Q26" s="52"/>
      <c r="R26" s="49"/>
      <c r="S26" s="49"/>
      <c r="T26" s="49"/>
      <c r="U26" s="49"/>
      <c r="V26" s="50"/>
      <c r="W26" s="50"/>
      <c r="X26" s="50"/>
      <c r="Y26" s="50"/>
      <c r="Z26" s="50"/>
      <c r="AA26" s="50"/>
      <c r="AB26" s="50"/>
      <c r="AC26" s="12"/>
    </row>
    <row r="27" spans="1:29" s="72" customFormat="1" ht="18.75" x14ac:dyDescent="0.25">
      <c r="A27" s="39"/>
      <c r="B27" s="42" t="s">
        <v>3</v>
      </c>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row>
    <row r="28" spans="1:29" s="71" customFormat="1" ht="20.45" customHeight="1" x14ac:dyDescent="0.3">
      <c r="A28" s="85"/>
      <c r="B28" s="85"/>
      <c r="C28" s="85"/>
      <c r="D28" s="85"/>
      <c r="E28" s="85"/>
      <c r="F28" s="85"/>
      <c r="G28" s="85"/>
      <c r="H28" s="85"/>
      <c r="I28" s="85"/>
      <c r="J28" s="85"/>
      <c r="K28" s="81"/>
      <c r="L28" s="82"/>
      <c r="M28" s="83"/>
      <c r="N28" s="83"/>
      <c r="O28" s="81"/>
      <c r="V28" s="84"/>
      <c r="W28" s="84"/>
      <c r="X28" s="84"/>
      <c r="Y28" s="84"/>
      <c r="Z28" s="84"/>
      <c r="AA28" s="84"/>
      <c r="AB28" s="84"/>
    </row>
    <row r="29" spans="1:29" x14ac:dyDescent="0.3">
      <c r="L29" s="20"/>
    </row>
    <row r="30" spans="1:29" x14ac:dyDescent="0.3">
      <c r="L30" s="20"/>
    </row>
    <row r="31" spans="1:29" ht="20.45" customHeight="1" x14ac:dyDescent="0.25">
      <c r="A31" s="87"/>
      <c r="B31" s="87"/>
      <c r="C31" s="87"/>
      <c r="D31" s="87"/>
      <c r="L31" s="20"/>
    </row>
    <row r="32" spans="1:29" x14ac:dyDescent="0.3">
      <c r="L32" s="20"/>
    </row>
    <row r="33" spans="12:12" x14ac:dyDescent="0.3">
      <c r="L33" s="20"/>
    </row>
  </sheetData>
  <autoFilter ref="A6:AC6" xr:uid="{00000000-0009-0000-0000-000000000000}"/>
  <mergeCells count="36">
    <mergeCell ref="A1:AC1"/>
    <mergeCell ref="A2:A5"/>
    <mergeCell ref="D2:D5"/>
    <mergeCell ref="E2:E5"/>
    <mergeCell ref="G2:G5"/>
    <mergeCell ref="I2:J2"/>
    <mergeCell ref="K2:O2"/>
    <mergeCell ref="P2:P5"/>
    <mergeCell ref="Q2:R2"/>
    <mergeCell ref="V2:V5"/>
    <mergeCell ref="L4:L5"/>
    <mergeCell ref="M4:M5"/>
    <mergeCell ref="N4:O4"/>
    <mergeCell ref="L3:O3"/>
    <mergeCell ref="AC2:AC5"/>
    <mergeCell ref="AA2:AB2"/>
    <mergeCell ref="K3:K5"/>
    <mergeCell ref="Q3:Q5"/>
    <mergeCell ref="R3:R5"/>
    <mergeCell ref="W2:W5"/>
    <mergeCell ref="S2:S5"/>
    <mergeCell ref="T2:T5"/>
    <mergeCell ref="U2:U5"/>
    <mergeCell ref="Y2:Y5"/>
    <mergeCell ref="X3:X5"/>
    <mergeCell ref="Z3:Z5"/>
    <mergeCell ref="AA3:AA5"/>
    <mergeCell ref="AB3:AB5"/>
    <mergeCell ref="A28:J28"/>
    <mergeCell ref="B2:B5"/>
    <mergeCell ref="C2:C5"/>
    <mergeCell ref="A31:D31"/>
    <mergeCell ref="I3:I5"/>
    <mergeCell ref="F2:F5"/>
    <mergeCell ref="J3:J5"/>
    <mergeCell ref="H2:H5"/>
  </mergeCells>
  <printOptions horizontalCentered="1"/>
  <pageMargins left="0" right="0" top="0" bottom="0" header="0" footer="0"/>
  <pageSetup paperSize="9" scale="24" fitToWidth="2" fitToHeight="100" orientation="landscape" r:id="rId1"/>
  <headerFooter alignWithMargins="0"/>
  <rowBreaks count="1" manualBreakCount="1">
    <brk id="17"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ФОНД 2023</vt:lpstr>
      <vt:lpstr>'ФОНД 2023'!Заголовки_для_друку</vt:lpstr>
      <vt:lpstr>'ФОНД 2023'!Область_друку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Топіха Олег Юрійович</cp:lastModifiedBy>
  <cp:lastPrinted>2023-07-04T10:59:06Z</cp:lastPrinted>
  <dcterms:created xsi:type="dcterms:W3CDTF">2020-02-19T16:04:40Z</dcterms:created>
  <dcterms:modified xsi:type="dcterms:W3CDTF">2023-07-11T12:36:12Z</dcterms:modified>
</cp:coreProperties>
</file>