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2\Переліки на сайт\"/>
    </mc:Choice>
  </mc:AlternateContent>
  <bookViews>
    <workbookView xWindow="0" yWindow="0" windowWidth="28800" windowHeight="12435"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9" i="2" l="1"/>
  <c r="M27" i="2"/>
  <c r="M21" i="2"/>
  <c r="J29" i="2"/>
  <c r="L29" i="2"/>
  <c r="I29" i="2"/>
  <c r="I51" i="2"/>
  <c r="K25" i="2" l="1"/>
  <c r="K21" i="2" s="1"/>
  <c r="L21" i="2"/>
  <c r="J27" i="2"/>
  <c r="K27" i="2"/>
  <c r="I27" i="2"/>
  <c r="J21" i="2"/>
  <c r="I21" i="2"/>
  <c r="L27" i="2" l="1"/>
  <c r="J51" i="2" l="1"/>
  <c r="K43" i="2"/>
  <c r="K42" i="2"/>
  <c r="K41" i="2"/>
  <c r="K40" i="2" l="1"/>
  <c r="K29" i="2" s="1"/>
  <c r="N7" i="2" l="1"/>
  <c r="O7" i="2"/>
  <c r="K51" i="2"/>
  <c r="M51" i="2"/>
  <c r="J53" i="2"/>
  <c r="K53" i="2"/>
  <c r="L53" i="2"/>
  <c r="L7" i="2" s="1"/>
  <c r="M53" i="2"/>
  <c r="M7" i="2" s="1"/>
  <c r="I53" i="2"/>
  <c r="L51" i="2" l="1"/>
  <c r="I7" i="2" l="1"/>
  <c r="J7" i="2" l="1"/>
  <c r="K7" i="2"/>
</calcChain>
</file>

<file path=xl/sharedStrings.xml><?xml version="1.0" encoding="utf-8"?>
<sst xmlns="http://schemas.openxmlformats.org/spreadsheetml/2006/main" count="374" uniqueCount="188">
  <si>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</si>
  <si>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</si>
  <si>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</si>
  <si>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</si>
  <si>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</si>
  <si>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</si>
  <si>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</si>
  <si>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</si>
  <si>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</si>
  <si>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</si>
  <si>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</si>
  <si>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</si>
  <si>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</si>
  <si>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</si>
  <si>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</si>
  <si>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</si>
  <si>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</si>
  <si>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</si>
  <si>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</si>
  <si>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</si>
  <si>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</si>
  <si>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</si>
  <si>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</si>
  <si>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</si>
  <si>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</si>
  <si>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</si>
  <si>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</si>
  <si>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</si>
  <si>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</si>
  <si>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</si>
  <si>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</si>
  <si>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</si>
  <si>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</si>
  <si>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</si>
  <si>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</si>
  <si>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</si>
  <si>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</si>
  <si>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</si>
  <si>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</si>
  <si>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</si>
  <si>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</si>
  <si>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</si>
  <si>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</si>
  <si>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</si>
  <si>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</si>
  <si>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</si>
  <si>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</si>
  <si>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</si>
  <si>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</si>
  <si>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</si>
  <si>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</si>
  <si>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</si>
  <si>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</si>
  <si>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</si>
  <si>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</si>
  <si>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</si>
  <si>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капітальний ремонт</t>
  </si>
  <si>
    <t>комунальна</t>
  </si>
  <si>
    <t>ТОВ "Інститут експертно-технічних рішень у будівництві", 10.02.2022, №23/02/22</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</si>
  <si>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</si>
  <si>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ні</t>
  </si>
  <si>
    <t>BR-16/03/2023-37641918-11</t>
  </si>
  <si>
    <t>Борзнянська</t>
  </si>
  <si>
    <t>м. Борзна</t>
  </si>
  <si>
    <t>Рішення виконкому Борзнянської міської ради від 25.05.2022 №55</t>
  </si>
  <si>
    <t>988,13 м3/добу</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</si>
  <si>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</si>
  <si>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Реконструкція комплексу  очисних споруд  м. Мена, який розташований за межами міста Мена,  Менської міської територіальної громади, Корюківського району, Чернігівської області</t>
  </si>
  <si>
    <t>Менська</t>
  </si>
  <si>
    <t>м. Мена</t>
  </si>
  <si>
    <t>RE-16/03/2023-37641918-70</t>
  </si>
  <si>
    <t>RE-16/03/2023-37641918-76</t>
  </si>
  <si>
    <t>Чернігівська</t>
  </si>
  <si>
    <t>м. Чернігів</t>
  </si>
  <si>
    <t>так</t>
  </si>
  <si>
    <t>ОНМ-22.05.2023-91805</t>
  </si>
  <si>
    <t>BR-26/4/23-02013290-5914</t>
  </si>
  <si>
    <t>Капітальний ремонт гуртожитку комунального закладу "Новгород-Сіверський фаховий медичний коледж" Чернігівської обласної ради за адресою: Чернігівська обл., місто Новгород-Сіверський(пн), вулиця Майстренка, будинок 2-а</t>
  </si>
  <si>
    <t>Новгород-Сіверська</t>
  </si>
  <si>
    <t xml:space="preserve">м.Новгород-Сіверський </t>
  </si>
  <si>
    <t>ОНМ-17.01.2023-1405</t>
  </si>
  <si>
    <t xml:space="preserve">BR-26/4/23-02013290-5916
</t>
  </si>
  <si>
    <t>Наказ  від 11.11.2022 №258-АГД</t>
  </si>
  <si>
    <t>ОНМ-16.01.2023-1083</t>
  </si>
  <si>
    <t>BR-16/03/2023-37641918-164</t>
  </si>
  <si>
    <t>ТОВ "Сіверексперт" №02/132/22 від 03.11.2022р.</t>
  </si>
  <si>
    <t>BR-24/4/23-02147351-5901</t>
  </si>
  <si>
    <t>державна</t>
  </si>
  <si>
    <t>нове будівництво</t>
  </si>
  <si>
    <t>ТОВ "СІВЕРЕКСПЕРТ" №02/053/22 від 30.06.2022</t>
  </si>
  <si>
    <t>Корюківська</t>
  </si>
  <si>
    <t>м. Корюківка</t>
  </si>
  <si>
    <t>2021-2023</t>
  </si>
  <si>
    <t>CO-16/03/2023-37641948-16</t>
  </si>
  <si>
    <t>Наказ КП Корюківкаводоканал" від 30.06.2022 №51</t>
  </si>
  <si>
    <t>2022-2023</t>
  </si>
  <si>
    <r>
      <t>30 000 м</t>
    </r>
    <r>
      <rPr>
        <vertAlign val="superscript"/>
        <sz val="16"/>
        <rFont val="Times New Roman"/>
        <family val="1"/>
        <charset val="204"/>
      </rPr>
      <t>3</t>
    </r>
    <r>
      <rPr>
        <sz val="16"/>
        <rFont val="Times New Roman"/>
        <family val="1"/>
        <charset val="204"/>
      </rPr>
      <t>/добу</t>
    </r>
  </si>
  <si>
    <t>ТОВ "Рембудконсалтинг"
№ 258-К/22-РБК/ЕЗ
від 16.12.2022</t>
  </si>
  <si>
    <t>Розпорядження Чернігівська ОВА від 23.12.2022 №480</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</si>
  <si>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</si>
  <si>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RE-23/4/23-03358222-5775</t>
  </si>
  <si>
    <t>2019-2023</t>
  </si>
  <si>
    <t>BR-23/4/23-04415258-5850</t>
  </si>
  <si>
    <t>ОНМ-17.02.2023-97104</t>
  </si>
  <si>
    <t>RE-23/4/23-04415258-5851</t>
  </si>
  <si>
    <t>Талалаївська сільська</t>
  </si>
  <si>
    <t>с. Безуглівка</t>
  </si>
  <si>
    <t>с. Талалаївка</t>
  </si>
  <si>
    <t>Будівництво міських очисних споруд біологічної очистки господарько-побутових стічних вод в м. Корюківка Чернігівської області загальною продуктивністю 500 м.куб. на добу Перерахунок кошторису в поточних цінах</t>
  </si>
  <si>
    <t xml:space="preserve">м. Ічня   </t>
  </si>
  <si>
    <t>ТОВ "Перша будівельна експертиза" від 26.05.2023 року № 230524-05/В</t>
  </si>
  <si>
    <t>Наказ відділу освіти Ічнянської міської ради Чернігівської області від 31.05.2023 року № 50</t>
  </si>
  <si>
    <t>BR-16/03/2023-37641918-375</t>
  </si>
  <si>
    <t>Ічнянська</t>
  </si>
  <si>
    <t>8) відновлення пошкоджених об’єктів житлового (у тому числі будинки дачні та садові) та громадського призначення</t>
  </si>
  <si>
    <t>ТОВ "Перша будівельна експертиза" від 22.05.2023 № 230518-07/В</t>
  </si>
  <si>
    <t>на черговій сесії сільської ради</t>
  </si>
  <si>
    <t>на експертизі</t>
  </si>
  <si>
    <t>реконструкція</t>
  </si>
  <si>
    <r>
      <t>500 м</t>
    </r>
    <r>
      <rPr>
        <vertAlign val="superscript"/>
        <sz val="16"/>
        <rFont val="Times New Roman"/>
        <family val="1"/>
        <charset val="204"/>
      </rPr>
      <t>3</t>
    </r>
    <r>
      <rPr>
        <sz val="16"/>
        <rFont val="Times New Roman"/>
        <family val="1"/>
        <charset val="204"/>
      </rPr>
      <t>/добу</t>
    </r>
  </si>
  <si>
    <t>Чернігівська обласна військова адміністрація</t>
  </si>
  <si>
    <t>Капітальний ремонт (термомодернізація) фасаду адміністративної будівлі Іванівської сільської ради Чернігівського району за адресою: вул. Дружби, 33б с. Іванівка, Чернігівського району Чернігівської області</t>
  </si>
  <si>
    <t>Іванівська</t>
  </si>
  <si>
    <t>с. Іванівка</t>
  </si>
  <si>
    <t>ОНМ-06.06.2023-113528</t>
  </si>
  <si>
    <t>BR-7/5/23-04412751-6472</t>
  </si>
  <si>
    <t>перерахунок в поточні ціни</t>
  </si>
  <si>
    <t>ТОВ "Сіверексперт" №02/061/23 від 04.04.2023</t>
  </si>
  <si>
    <t>наказ № 64-ОД від 10.04.2023</t>
  </si>
  <si>
    <t>Капітальний ремонт Михайло-Коцюбинського ліцею Михайло-Коцюбинської селищної ради Чернігівського району Чернігівської області за адресою: смт Михайло-Коцюбинське, вул. Садова, 60</t>
  </si>
  <si>
    <t>Михайло-Коцюбинська</t>
  </si>
  <si>
    <t>смт Михайло-Коцюбинське</t>
  </si>
  <si>
    <t xml:space="preserve">ТОВ "СІВЕРЕКСПЕРТ" 15.09.2022 №02/088/22 </t>
  </si>
  <si>
    <t>Рішення виконавчого комітету № 147 від 27.09.2022р.</t>
  </si>
  <si>
    <t>ОНМ-11.05.2023-76607</t>
  </si>
  <si>
    <t>BR-9/4/23-04412509-5387</t>
  </si>
  <si>
    <t>ТОВ"ПЕРША БУДІВЕЛЬНА ЕКСПЕРТИЗА" №221208-01/В від 15.12.2022</t>
  </si>
  <si>
    <t>наказ ЧЦСПРД від 15.12.2022 № 52/В</t>
  </si>
  <si>
    <t>ОНМ-27.04.2023-58341</t>
  </si>
  <si>
    <t>BR-9/4/23-00022674-5334</t>
  </si>
  <si>
    <t>Новобасанська</t>
  </si>
  <si>
    <t>с. Новий Биків</t>
  </si>
  <si>
    <t>ТОВ "ПЕРША БУДІВЕЛЬНА ЕКСПЕРТИЗА" № 230323-01/В від 01.05.2023</t>
  </si>
  <si>
    <t>ОНМ-11.05.2023-76765</t>
  </si>
  <si>
    <t>BR-8/4/23-04414721-5303</t>
  </si>
  <si>
    <t>ТОВ "ПЕРША БУДІВЕЛЬНА ЕКСПЕРТИЗА" №221026-03/В від 11.11.2022</t>
  </si>
  <si>
    <t>№10-24/2022 від 21.12.2022</t>
  </si>
  <si>
    <t>ОНМ-11.05.2023-76687</t>
  </si>
  <si>
    <t>BR-8/4/23-04414721-5305</t>
  </si>
  <si>
    <t>ТОВ "Перша будівельна експертиза" від 20.06.2023 року № 230530-03/В</t>
  </si>
  <si>
    <t>ОНМ-16.01.2023-1079</t>
  </si>
  <si>
    <t>BR-22/5/23-02013290-7116</t>
  </si>
  <si>
    <t>BR-22/5/23-02013290-7120</t>
  </si>
  <si>
    <t>BR-22/5/23-02013290-7122</t>
  </si>
  <si>
    <t>ОНМ -21.06.2023-134521</t>
  </si>
  <si>
    <t>Капітальний ремонт відділення фізичних методів лікування, реабілітації та паліативної допомоги будівлі терапевтичного корпусу КНП «Чернігівська обласна лікарня» ЧОР в м. Чернігів, вул. Волковича, 25</t>
  </si>
  <si>
    <t xml:space="preserve">ОНМ-23.06.2023-137157
ОНМ-23.06.2023-137187
</t>
  </si>
  <si>
    <t>проєктна документація на виготовленні</t>
  </si>
  <si>
    <t>Міністерство освіти і науки України</t>
  </si>
  <si>
    <t>Капітальний ремонт з застосуванням енергозберігаючих технологій по комплексній термомодернізації гуртожитку Чернігівського базового медичного коледжу за адресою: 
м. Чернігів, вул. П'ятницька, 42 з виділенням черговості: 1 - ша черга - дах з утепленням мінватою та частковою заміною стропил, облаштування зовнішньої огорожі по периметру даху; 2 -га черга - утеплення зовнішніх стін, фундаментів, заміна дерев'янихвікон та зовнішніх дверей, монтаж ливневої системи; 3 -тя черга - заміна інженерних мереж комунікацій (тепло-, водо-,електропостачання та каналізації); 4-та черга - заміна внутрішніх дверей, внутрішні будівельні роботи (штукатурка стін, облаштування перегородок, підлог та стель, внутрішні оздоблювальні роботи) (Коригування)</t>
  </si>
  <si>
    <t>Капітальний ремонт частини приміщень будівлі ПНЗ « Чернігівська обласна  комплексна ДЮСШ» в м.Чернігові, пр. Перемоги,буд 110-а. Коригування</t>
  </si>
  <si>
    <t xml:space="preserve">Капітальний ремонт будівлі хірургічного корпусу КНП «Чернігівська обласна лікарня» ЧОР  в м. Чернігів, вул. Волковича, 25 (відділення щелепно-лицьової хірургії та хірургічної стоматології) </t>
  </si>
  <si>
    <t>«Капітальний ремонт будівлі Новобиківського ЗЗСО І-ІІІ ступенів в с. Новий Биків, Ніжинського району, Чернігівської області»</t>
  </si>
  <si>
    <t>«Капітальний ремонт із впровадженням комплексних заходів з теплореновації Безуглівського навчально-виховного комплексу "Загальноосвітній навчальний заклад-дошкільний навчальний заклад І-ІІІ ст." за адресою: вул. Горького, 58-А, с. Безуглівка, Ніжинського району Чернігівської області» (Коригування кошторисної частини проєктної документації)</t>
  </si>
  <si>
    <t xml:space="preserve">«Реконструкція фасаду 3-х поверхового
лікувального корпусу КНП «Менська
міська лікарня»  з ремонтом теплових мереж  із
застосуванням заходів теплореновації по
вул. Шевченка, 61 в м. Мена Чернігівської
області» (коригування)
</t>
  </si>
  <si>
    <t>Капітальний ремонт відділення кардіохірургії та трансплантології будівлі палатного корпусу №4 КНП «Чернігівська обласна лікарня» ЧОР в 
м. Чернігів, вул. Волковича, 25</t>
  </si>
  <si>
    <t>«Капітальний ремонт внутрішньої системи електропостачання та приміщень Чернігівського центру соціально-психологічної реабілітації дітей служби у справах дітей Чернігівської ОДА за адресою: вул. Толстого, 110-а, м. Чернігів» Коригування</t>
  </si>
  <si>
    <t>Реконструкція будівлі №1 Талалаївського ліцею Талалаївської сільської ради Ніжинського району Чернігівської області по вул. Шкільній, 1 в с. Талалаївка Ніжинського району Чернігівської області з виділенням черговості. І черга - дах; II черга - фасад; III черга - внутрішнє опорядження приміщень з улаштуванням санвузлів</t>
  </si>
  <si>
    <t>«Капітальний ремонт будівлі гімназії імені Васильченка Ічнянської міської ради із запровадженням комплексних заходів з теплореновації за адресою: вул. Б. Хмельницького,6, м. Ічня Чернігівської області з виділенням черговості будівництва» (І-ша черга - капітальний ремонт будівлі та даху; ІІ-га черга - капітальний ремонт фасаду; ІІІ-тя черга - капітальний ремонт внутрішніх приміщень крила А; ІV-та черга - капітальний ремонт внутрішніх приміщень крила Б та двоповерхового переходу).» Коригування кошторисної частини проєктної документації</t>
  </si>
  <si>
    <t>«Капітальний ремонт Новобиківської сільської амбулаторії за адресою: вулиця Центральна, 4, село Новий Биків, Ніжинського району, Чернігівської області»</t>
  </si>
  <si>
    <t>"Капітальний ремонт приміщення хлораторної з встановленням електролізної установки знезараження води в м. Борзна Чернігівської області".</t>
  </si>
  <si>
    <t>Реконструкція водопровідної насосної станції "Подусівка" КП "Чернігівводоканал", розташованої на землях Новобілоуської ОТГ Чернігівської області Чернігівського району
1 черга будівництва</t>
  </si>
  <si>
    <t>Капітальний ремонт харчоблоку КНП "Чернігівська обласна дитяча лікарня" Чернігівської обласної ради по вул. Пирогова, 16 у м. Чернігові. Коригування (перерахунок кошторисної документації в ціни 2023 року)</t>
  </si>
  <si>
    <t>ОНМ-08.06.2023-116657, ОНМ-08.06.2023-116714, ОНМ-22.06.2023-135936</t>
  </si>
  <si>
    <t>BR-6/5/23-05460798-6425</t>
  </si>
  <si>
    <t>8) відновлення пошкоджених об"єктів житлового (у тому числі будинки дачні та садові) та громадського призначення</t>
  </si>
  <si>
    <t>Капітальний ремонт покрівлі та встановлення вікон і зовнішніх дверей трьохповерхової будівлі поліклініки комунального некомерційного підприємства "Чернігівська центральна районна лікарня" Чернігівської районної ради Чернігівської області за адресою: м. Чернігів, вул. Шевченка, 114</t>
  </si>
  <si>
    <t>ОНМ-17.01.2023-1400</t>
  </si>
  <si>
    <t>BR-29/5/23-02013290-7346</t>
  </si>
  <si>
    <t>Наказ КНП "Чернігівська районна лікарня" від 21.10.2022
№ 296</t>
  </si>
  <si>
    <t xml:space="preserve">Чернігівська </t>
  </si>
  <si>
    <t xml:space="preserve"> ТОВ "Перша будівельна експертиза" від 02.11.2022 р. №221027-02/В</t>
  </si>
  <si>
    <t xml:space="preserve">Наказ від 25 травня 2023 року № 36 </t>
  </si>
  <si>
    <t>ОНМ-03.02.2023-6173</t>
  </si>
  <si>
    <t xml:space="preserve">BR-15/4/23-03072595-5597                         </t>
  </si>
  <si>
    <t>ТОВ "Рембудконсалтінг" від 21.10.2022 № 404/22-РБК/ЕЗ</t>
  </si>
  <si>
    <t xml:space="preserve"> «Капітальний ремонт покрівлі   Національного університету «Чернігівська політехніка» корпуси 1,2 за адресою: м.Чернігів, вул. Шевченка, 95 та корпус А-2 за адресою м. Чернігів, просп. Левка Лук’яненка, 2А» </t>
  </si>
  <si>
    <t>Капітальний ремонт будівлі «Чернігівське вище професійне училище» Чернігівської обласної ради", що розташоване за адресою:  м.Чернігів, вул.Кільцева, 20 (усунення аварій, що сталися внаслідок військової збройної агресії Російської Федерації в м.Чернігові)</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</si>
</sst>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_-* #,##0.00\ _₽_-;\-* #,##0.00\ _₽_-;_-* &quot;-&quot;??\ _₽_-;_-@_-"/>
    <numFmt numFmtId="166" formatCode="#,##0.000"/>
    <numFmt numFmtId="167" formatCode="0.000"/>
    <numFmt numFmtId="168" formatCode="d\.m\.yyyy"/>
  </numFmts>
  <fonts count="38"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11"/>
      <color rgb="FF000000"/>
      <name val="Calibri"/>
      <family val="2"/>
      <charset val="204"/>
    </font>
    <font>
      <i/>
      <sz val="14"/>
      <color rgb="FF000000"/>
      <name val="Times New Roman"/>
      <family val="1"/>
      <charset val="204"/>
    </font>
    <font>
      <sz val="14"/>
      <color rgb="FF000000"/>
      <name val="Times New Roman"/>
      <family val="1"/>
      <charset val="204"/>
    </font>
    <font>
      <sz val="12"/>
      <color theme="1"/>
      <name val="Times New Roman"/>
      <family val="1"/>
      <charset val="204"/>
    </font>
    <font>
      <sz val="14"/>
      <color theme="1"/>
      <name val="Times New Roman"/>
      <family val="1"/>
      <charset val="204"/>
    </font>
    <font>
      <sz val="16"/>
      <color theme="1"/>
      <name val="Times New Roman"/>
      <family val="1"/>
      <charset val="204"/>
    </font>
    <font>
      <sz val="15"/>
      <color theme="1"/>
      <name val="Times New Roman"/>
      <family val="1"/>
      <charset val="204"/>
    </font>
    <font>
      <sz val="12"/>
      <color rgb="FF000000"/>
      <name val="Times New Roman"/>
      <family val="1"/>
      <charset val="204"/>
    </font>
    <font>
      <sz val="14"/>
      <name val="Arial Cyr"/>
      <charset val="204"/>
    </font>
    <font>
      <vertAlign val="superscript"/>
      <sz val="16"/>
      <name val="Times New Roman"/>
      <family val="1"/>
      <charset val="204"/>
    </font>
    <font>
      <sz val="14"/>
      <color theme="1"/>
      <name val="Times New Roman"/>
      <family val="1"/>
    </font>
    <font>
      <sz val="11"/>
      <color theme="1"/>
      <name val="Times New Roman"/>
      <family val="1"/>
    </font>
    <font>
      <b/>
      <sz val="10"/>
      <color theme="1"/>
      <name val="Times New Roman"/>
      <family val="1"/>
    </font>
    <font>
      <sz val="10"/>
      <color theme="1"/>
      <name val="Times New Roman"/>
      <family val="1"/>
    </font>
    <font>
      <sz val="12"/>
      <color theme="1"/>
      <name val="Times New Roman"/>
      <family val="1"/>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rgb="FFFFFFCC"/>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165" fontId="1" fillId="0" borderId="0" applyFont="0" applyFill="0" applyBorder="0" applyAlignment="0" applyProtection="0"/>
    <xf numFmtId="0" fontId="23" fillId="0" borderId="0"/>
  </cellStyleXfs>
  <cellXfs count="172">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3" fillId="0" borderId="0" xfId="1" applyFont="1" applyAlignment="1">
      <alignment horizontal="center"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0" fontId="18" fillId="0" borderId="1" xfId="1" applyFont="1" applyBorder="1"/>
    <xf numFmtId="167" fontId="17" fillId="2"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167" fontId="19" fillId="0" borderId="1" xfId="0" applyNumberFormat="1" applyFont="1" applyBorder="1" applyAlignment="1">
      <alignment horizontal="center" vertical="center" wrapText="1"/>
    </xf>
    <xf numFmtId="164" fontId="20" fillId="0" borderId="1" xfId="1" applyNumberFormat="1" applyFont="1" applyBorder="1" applyAlignment="1">
      <alignment horizontal="center" vertical="center"/>
    </xf>
    <xf numFmtId="164" fontId="20" fillId="0" borderId="1" xfId="1" applyNumberFormat="1" applyFont="1" applyBorder="1" applyAlignment="1">
      <alignment horizontal="center" vertical="center" wrapText="1"/>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21"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21" fillId="0" borderId="1" xfId="1" applyFont="1" applyBorder="1" applyAlignment="1">
      <alignment horizontal="center" vertical="center"/>
    </xf>
    <xf numFmtId="0" fontId="21" fillId="0" borderId="1" xfId="1" applyFont="1" applyBorder="1" applyAlignment="1">
      <alignment horizontal="center" vertical="center" wrapText="1"/>
    </xf>
    <xf numFmtId="0" fontId="22"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21" fillId="0" borderId="1" xfId="1" applyFont="1" applyBorder="1" applyAlignment="1">
      <alignment horizontal="left" vertical="center"/>
    </xf>
    <xf numFmtId="0" fontId="7" fillId="2" borderId="1" xfId="1" applyFont="1" applyFill="1" applyBorder="1" applyAlignment="1">
      <alignment horizontal="center" vertical="center" wrapText="1"/>
    </xf>
    <xf numFmtId="0" fontId="24" fillId="0" borderId="1" xfId="3" applyFont="1" applyBorder="1" applyAlignment="1">
      <alignment horizontal="center" vertical="center" wrapText="1"/>
    </xf>
    <xf numFmtId="0" fontId="25" fillId="4" borderId="1" xfId="0" applyFont="1" applyFill="1" applyBorder="1" applyAlignment="1">
      <alignment horizontal="center" vertical="center" wrapText="1"/>
    </xf>
    <xf numFmtId="0" fontId="25" fillId="0" borderId="1" xfId="3" applyFont="1" applyBorder="1" applyAlignment="1">
      <alignment horizontal="center" vertical="center" wrapText="1"/>
    </xf>
    <xf numFmtId="167" fontId="3" fillId="0" borderId="1" xfId="0" applyNumberFormat="1" applyFont="1" applyBorder="1" applyAlignment="1">
      <alignment horizontal="center" vertical="top" wrapText="1"/>
    </xf>
    <xf numFmtId="164" fontId="7" fillId="0" borderId="1" xfId="1" applyNumberFormat="1" applyFont="1" applyBorder="1" applyAlignment="1">
      <alignment horizontal="center" vertical="center"/>
    </xf>
    <xf numFmtId="0" fontId="7" fillId="0" borderId="1" xfId="1" applyFont="1" applyBorder="1" applyAlignment="1">
      <alignment horizontal="center" vertical="center" textRotation="90" wrapText="1"/>
    </xf>
    <xf numFmtId="167" fontId="7"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top"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26" fillId="0" borderId="7" xfId="0" applyFont="1" applyBorder="1" applyAlignment="1">
      <alignment horizontal="left" vertical="center" wrapText="1"/>
    </xf>
    <xf numFmtId="0" fontId="27" fillId="0" borderId="7" xfId="0" applyFont="1" applyBorder="1" applyAlignment="1">
      <alignment horizontal="center" vertical="center"/>
    </xf>
    <xf numFmtId="0" fontId="26" fillId="0" borderId="7" xfId="0" applyFont="1" applyBorder="1" applyAlignment="1">
      <alignment horizontal="center" vertical="center" wrapText="1"/>
    </xf>
    <xf numFmtId="0" fontId="28" fillId="0" borderId="7" xfId="0" applyFont="1" applyBorder="1" applyAlignment="1">
      <alignment horizontal="center" vertical="center" wrapText="1"/>
    </xf>
    <xf numFmtId="164" fontId="29" fillId="0" borderId="7" xfId="0" applyNumberFormat="1" applyFont="1" applyBorder="1" applyAlignment="1">
      <alignment horizontal="center" vertical="center"/>
    </xf>
    <xf numFmtId="0" fontId="29" fillId="0" borderId="7" xfId="0" applyFont="1" applyBorder="1" applyAlignment="1">
      <alignment horizontal="center" vertical="center"/>
    </xf>
    <xf numFmtId="167" fontId="26" fillId="0" borderId="7" xfId="0" applyNumberFormat="1" applyFont="1" applyBorder="1" applyAlignment="1">
      <alignment horizontal="center" vertical="center" wrapText="1"/>
    </xf>
    <xf numFmtId="0" fontId="30" fillId="0" borderId="1" xfId="0" applyFont="1" applyBorder="1" applyAlignment="1">
      <alignment horizontal="center" vertical="center" wrapText="1"/>
    </xf>
    <xf numFmtId="0" fontId="30" fillId="0" borderId="1" xfId="0" applyFont="1" applyBorder="1" applyAlignment="1">
      <alignment horizontal="center" vertical="top" wrapText="1"/>
    </xf>
    <xf numFmtId="0" fontId="31" fillId="0" borderId="0" xfId="1" applyFont="1" applyAlignment="1">
      <alignment vertical="center"/>
    </xf>
    <xf numFmtId="167" fontId="7" fillId="0" borderId="1" xfId="1"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27" fillId="0" borderId="7" xfId="0" applyFont="1" applyBorder="1" applyAlignment="1">
      <alignment horizontal="center" vertical="center" wrapText="1"/>
    </xf>
    <xf numFmtId="164" fontId="27" fillId="0" borderId="7" xfId="0" applyNumberFormat="1" applyFont="1" applyBorder="1" applyAlignment="1">
      <alignment horizontal="center" vertical="center"/>
    </xf>
    <xf numFmtId="167" fontId="27" fillId="0" borderId="7" xfId="0" applyNumberFormat="1" applyFont="1" applyBorder="1" applyAlignment="1">
      <alignment horizontal="center" vertical="center" wrapText="1"/>
    </xf>
    <xf numFmtId="168" fontId="27" fillId="0" borderId="7" xfId="0" applyNumberFormat="1" applyFont="1" applyBorder="1" applyAlignment="1">
      <alignment horizontal="center" vertical="center" wrapText="1"/>
    </xf>
    <xf numFmtId="0" fontId="25" fillId="4" borderId="1" xfId="0" applyFont="1" applyFill="1" applyBorder="1" applyAlignment="1">
      <alignment horizontal="center" vertical="top" wrapText="1"/>
    </xf>
    <xf numFmtId="0" fontId="27" fillId="0" borderId="1" xfId="0" applyFont="1" applyBorder="1" applyAlignment="1">
      <alignment horizontal="center" vertical="center" wrapText="1"/>
    </xf>
    <xf numFmtId="166" fontId="7" fillId="0" borderId="1" xfId="1" applyNumberFormat="1" applyFont="1" applyBorder="1" applyAlignment="1">
      <alignment horizontal="center" vertical="center"/>
    </xf>
    <xf numFmtId="166" fontId="7" fillId="0" borderId="1" xfId="0" applyNumberFormat="1" applyFont="1" applyBorder="1" applyAlignment="1">
      <alignment horizontal="center" vertical="center"/>
    </xf>
    <xf numFmtId="4" fontId="3" fillId="0" borderId="1" xfId="1" applyNumberFormat="1" applyFont="1" applyBorder="1" applyAlignment="1">
      <alignment horizontal="center" vertical="center" wrapText="1"/>
    </xf>
    <xf numFmtId="166" fontId="3" fillId="0" borderId="1" xfId="1" applyNumberFormat="1" applyFont="1" applyBorder="1" applyAlignment="1">
      <alignment horizontal="center" vertical="center" wrapText="1"/>
    </xf>
    <xf numFmtId="0" fontId="12" fillId="0" borderId="1" xfId="1" applyFont="1" applyBorder="1" applyAlignment="1">
      <alignment horizontal="center" vertical="center" wrapText="1"/>
    </xf>
    <xf numFmtId="0" fontId="1" fillId="0" borderId="1" xfId="1" applyBorder="1" applyAlignment="1">
      <alignment horizontal="center" vertical="center"/>
    </xf>
    <xf numFmtId="166" fontId="7" fillId="0" borderId="1" xfId="0" applyNumberFormat="1" applyFont="1" applyBorder="1" applyAlignment="1">
      <alignment horizontal="center" vertical="top" wrapText="1"/>
    </xf>
    <xf numFmtId="0" fontId="7" fillId="0" borderId="1" xfId="1" applyFont="1" applyBorder="1" applyAlignment="1">
      <alignment horizontal="center" vertical="top" wrapText="1"/>
    </xf>
    <xf numFmtId="0" fontId="3" fillId="5" borderId="1" xfId="1" applyFont="1" applyFill="1" applyBorder="1" applyAlignment="1">
      <alignment horizontal="center" vertical="center"/>
    </xf>
    <xf numFmtId="0" fontId="10" fillId="5" borderId="1" xfId="1" applyFont="1" applyFill="1" applyBorder="1" applyAlignment="1">
      <alignment horizontal="center" vertical="center"/>
    </xf>
    <xf numFmtId="0" fontId="33" fillId="0" borderId="1" xfId="1" applyFont="1" applyBorder="1" applyAlignment="1">
      <alignment horizontal="center" vertical="center" wrapText="1"/>
    </xf>
    <xf numFmtId="0" fontId="34" fillId="0" borderId="1" xfId="1" applyFont="1" applyBorder="1" applyAlignment="1">
      <alignment horizontal="center" vertical="center"/>
    </xf>
    <xf numFmtId="0" fontId="35" fillId="3" borderId="1" xfId="1" applyFont="1" applyFill="1" applyBorder="1" applyAlignment="1">
      <alignment horizontal="center" vertical="center"/>
    </xf>
    <xf numFmtId="0" fontId="36" fillId="0" borderId="1" xfId="1" applyFont="1" applyBorder="1" applyAlignment="1">
      <alignment horizontal="center" vertical="center"/>
    </xf>
    <xf numFmtId="0" fontId="33" fillId="0" borderId="1" xfId="1" applyFont="1" applyBorder="1" applyAlignment="1">
      <alignment horizontal="center" vertical="center"/>
    </xf>
    <xf numFmtId="0" fontId="33" fillId="0" borderId="7" xfId="0" applyFont="1" applyBorder="1" applyAlignment="1">
      <alignment horizontal="center" vertical="center"/>
    </xf>
    <xf numFmtId="0" fontId="37" fillId="0" borderId="1" xfId="1" applyFont="1" applyBorder="1" applyAlignment="1">
      <alignment horizontal="center" vertical="center"/>
    </xf>
    <xf numFmtId="0" fontId="37" fillId="0" borderId="1" xfId="1" applyFont="1" applyBorder="1" applyAlignment="1">
      <alignment horizontal="center" vertical="center" wrapText="1"/>
    </xf>
    <xf numFmtId="0" fontId="33" fillId="0" borderId="1" xfId="0" applyFont="1" applyBorder="1" applyAlignment="1">
      <alignment horizontal="center" vertical="center"/>
    </xf>
    <xf numFmtId="2" fontId="33" fillId="0" borderId="1" xfId="1" applyNumberFormat="1" applyFont="1" applyBorder="1" applyAlignment="1">
      <alignment horizontal="center" vertical="center"/>
    </xf>
    <xf numFmtId="0" fontId="36" fillId="0" borderId="0" xfId="1" applyFont="1" applyAlignment="1">
      <alignment horizontal="center" vertical="center"/>
    </xf>
    <xf numFmtId="0" fontId="26" fillId="2" borderId="7" xfId="0" applyFont="1" applyFill="1" applyBorder="1" applyAlignment="1">
      <alignment horizontal="center" vertical="center" wrapText="1"/>
    </xf>
    <xf numFmtId="166" fontId="27" fillId="0" borderId="7" xfId="0" applyNumberFormat="1" applyFont="1" applyBorder="1" applyAlignment="1">
      <alignment horizontal="center" vertical="center"/>
    </xf>
    <xf numFmtId="166" fontId="26" fillId="0" borderId="7" xfId="0" applyNumberFormat="1" applyFont="1" applyBorder="1" applyAlignment="1">
      <alignment horizontal="center" vertical="center"/>
    </xf>
    <xf numFmtId="166" fontId="28" fillId="0" borderId="7" xfId="0" applyNumberFormat="1" applyFont="1" applyBorder="1" applyAlignment="1">
      <alignment horizontal="center" vertical="center"/>
    </xf>
    <xf numFmtId="166" fontId="4" fillId="0" borderId="1" xfId="1" applyNumberFormat="1" applyFont="1" applyBorder="1" applyAlignment="1">
      <alignment horizontal="center" vertical="center"/>
    </xf>
    <xf numFmtId="166" fontId="7" fillId="0" borderId="1" xfId="1" applyNumberFormat="1" applyFont="1" applyBorder="1" applyAlignment="1">
      <alignment horizontal="center" vertical="center" wrapText="1"/>
    </xf>
    <xf numFmtId="166" fontId="3" fillId="0" borderId="1" xfId="1" applyNumberFormat="1" applyFont="1" applyBorder="1" applyAlignment="1">
      <alignment horizontal="center" vertical="center"/>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1"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167" fontId="33" fillId="0" borderId="1" xfId="1" applyNumberFormat="1" applyFont="1" applyFill="1" applyBorder="1" applyAlignment="1">
      <alignment horizontal="center" vertical="center"/>
    </xf>
    <xf numFmtId="167" fontId="7" fillId="0" borderId="1" xfId="1" applyNumberFormat="1" applyFont="1" applyFill="1" applyBorder="1" applyAlignment="1">
      <alignment horizontal="center" vertical="center"/>
    </xf>
    <xf numFmtId="167" fontId="7"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166" fontId="7" fillId="0" borderId="1" xfId="1" applyNumberFormat="1" applyFont="1" applyFill="1" applyBorder="1" applyAlignment="1">
      <alignment horizontal="center" vertical="center"/>
    </xf>
    <xf numFmtId="164" fontId="16" fillId="0" borderId="4" xfId="1" quotePrefix="1" applyNumberFormat="1" applyFont="1" applyFill="1" applyBorder="1" applyAlignment="1">
      <alignment horizontal="center" vertical="center"/>
    </xf>
    <xf numFmtId="0" fontId="16" fillId="0" borderId="4" xfId="1" applyFont="1" applyFill="1" applyBorder="1" applyAlignment="1">
      <alignment horizontal="center" vertical="center"/>
    </xf>
    <xf numFmtId="0" fontId="3" fillId="0" borderId="4" xfId="1" applyFont="1" applyFill="1" applyBorder="1" applyAlignment="1">
      <alignment horizontal="center" vertical="center" textRotation="90" wrapText="1"/>
    </xf>
    <xf numFmtId="167" fontId="3" fillId="0" borderId="1" xfId="0" applyNumberFormat="1" applyFont="1" applyFill="1" applyBorder="1" applyAlignment="1">
      <alignment horizontal="center" vertical="center" wrapText="1"/>
    </xf>
    <xf numFmtId="167" fontId="3" fillId="0" borderId="4" xfId="0" applyNumberFormat="1" applyFont="1" applyFill="1" applyBorder="1" applyAlignment="1">
      <alignment horizontal="center" vertical="top" wrapText="1"/>
    </xf>
    <xf numFmtId="167"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7" fillId="0" borderId="4" xfId="1" applyFont="1" applyFill="1" applyBorder="1" applyAlignment="1">
      <alignment horizontal="left" vertical="center" wrapText="1"/>
    </xf>
    <xf numFmtId="0" fontId="31" fillId="0" borderId="0" xfId="1" applyFont="1" applyFill="1" applyAlignment="1">
      <alignment vertical="center"/>
    </xf>
    <xf numFmtId="0" fontId="3" fillId="0" borderId="0" xfId="1" applyFont="1" applyBorder="1" applyAlignment="1">
      <alignment horizontal="center" vertical="center" wrapText="1"/>
    </xf>
    <xf numFmtId="0" fontId="27" fillId="2" borderId="7" xfId="0" applyFont="1" applyFill="1" applyBorder="1" applyAlignment="1">
      <alignment horizontal="center" vertical="center" wrapText="1"/>
    </xf>
    <xf numFmtId="0" fontId="27" fillId="0" borderId="7" xfId="0" applyFont="1" applyBorder="1" applyAlignment="1">
      <alignment horizontal="left" vertical="center" wrapText="1"/>
    </xf>
    <xf numFmtId="0" fontId="27" fillId="0" borderId="7" xfId="0" applyFont="1" applyBorder="1" applyAlignment="1">
      <alignment horizontal="center" vertical="top" wrapText="1"/>
    </xf>
    <xf numFmtId="167" fontId="27" fillId="0" borderId="7" xfId="0" applyNumberFormat="1" applyFont="1" applyFill="1" applyBorder="1" applyAlignment="1">
      <alignment horizontal="center" vertical="center" wrapText="1"/>
    </xf>
    <xf numFmtId="167" fontId="7" fillId="0" borderId="1" xfId="1" applyNumberFormat="1" applyFont="1" applyBorder="1" applyAlignment="1">
      <alignment horizontal="center" vertical="center"/>
    </xf>
    <xf numFmtId="0" fontId="27" fillId="0" borderId="1" xfId="0" applyFont="1" applyBorder="1" applyAlignment="1">
      <alignment horizontal="center" vertical="top" wrapText="1"/>
    </xf>
    <xf numFmtId="0" fontId="15" fillId="0" borderId="0" xfId="1" applyFont="1" applyAlignment="1">
      <alignment horizontal="left" vertical="center"/>
    </xf>
    <xf numFmtId="0" fontId="7" fillId="0" borderId="1" xfId="1" applyFont="1" applyBorder="1" applyAlignment="1">
      <alignment horizontal="center" vertical="center" wrapText="1"/>
    </xf>
    <xf numFmtId="0" fontId="33"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cellXfs>
  <cellStyles count="4">
    <cellStyle name="Звичайний" xfId="0" builtinId="0"/>
    <cellStyle name="Звичайний 22" xfId="3"/>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68"/>
  <sheetViews>
    <sheetView tabSelected="1" view="pageBreakPreview" topLeftCell="C24" zoomScale="70" zoomScaleNormal="70" zoomScaleSheetLayoutView="70" workbookViewId="0">
      <selection activeCell="M33" sqref="M33"/>
    </sheetView>
  </sheetViews>
  <sheetFormatPr defaultRowHeight="20.25" x14ac:dyDescent="0.3"/>
  <cols>
    <col min="1" max="1" width="8.140625" style="8" customWidth="1"/>
    <col min="2" max="2" width="52.5703125" style="8" customWidth="1"/>
    <col min="3" max="3" width="24.28515625" style="120" customWidth="1"/>
    <col min="4" max="4" width="21.28515625" style="3" customWidth="1"/>
    <col min="5" max="6" width="16.5703125" style="21" customWidth="1"/>
    <col min="7" max="7" width="22.140625" style="21" customWidth="1"/>
    <col min="8" max="8" width="26.42578125" style="21" customWidth="1"/>
    <col min="9" max="9" width="19.5703125" style="5" customWidth="1"/>
    <col min="10" max="10" width="20.7109375" style="5" customWidth="1"/>
    <col min="11" max="11" width="17.140625" style="5" customWidth="1"/>
    <col min="12" max="12" width="17" style="5" customWidth="1"/>
    <col min="13" max="13" width="15.85546875" style="4" customWidth="1"/>
    <col min="14" max="14" width="10.7109375" style="4" customWidth="1"/>
    <col min="15" max="15" width="15.140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167" t="s">
        <v>26</v>
      </c>
      <c r="B1" s="167"/>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row>
    <row r="2" spans="1:33" ht="60.75" customHeight="1" x14ac:dyDescent="0.2">
      <c r="A2" s="165" t="s">
        <v>0</v>
      </c>
      <c r="B2" s="156" t="s">
        <v>10</v>
      </c>
      <c r="C2" s="157" t="s">
        <v>14</v>
      </c>
      <c r="D2" s="156" t="s">
        <v>15</v>
      </c>
      <c r="E2" s="156" t="s">
        <v>8</v>
      </c>
      <c r="F2" s="156" t="s">
        <v>19</v>
      </c>
      <c r="G2" s="156" t="s">
        <v>54</v>
      </c>
      <c r="H2" s="159" t="s">
        <v>55</v>
      </c>
      <c r="I2" s="168" t="s">
        <v>12</v>
      </c>
      <c r="J2" s="169"/>
      <c r="K2" s="156" t="s">
        <v>13</v>
      </c>
      <c r="L2" s="156"/>
      <c r="M2" s="156"/>
      <c r="N2" s="156"/>
      <c r="O2" s="156"/>
      <c r="P2" s="170" t="s">
        <v>1</v>
      </c>
      <c r="Q2" s="156" t="s">
        <v>21</v>
      </c>
      <c r="R2" s="156"/>
      <c r="S2" s="165" t="s">
        <v>31</v>
      </c>
      <c r="T2" s="159" t="s">
        <v>32</v>
      </c>
      <c r="U2" s="166" t="s">
        <v>41</v>
      </c>
      <c r="V2" s="165" t="s">
        <v>42</v>
      </c>
      <c r="W2" s="162" t="s">
        <v>27</v>
      </c>
      <c r="X2" s="71" t="s">
        <v>43</v>
      </c>
      <c r="Y2" s="162" t="s">
        <v>28</v>
      </c>
      <c r="Z2" s="71" t="s">
        <v>44</v>
      </c>
      <c r="AA2" s="168" t="s">
        <v>16</v>
      </c>
      <c r="AB2" s="169"/>
      <c r="AC2" s="156" t="s">
        <v>2</v>
      </c>
    </row>
    <row r="3" spans="1:33" ht="48" customHeight="1" x14ac:dyDescent="0.2">
      <c r="A3" s="165"/>
      <c r="B3" s="156"/>
      <c r="C3" s="157"/>
      <c r="D3" s="156"/>
      <c r="E3" s="156"/>
      <c r="F3" s="156"/>
      <c r="G3" s="156"/>
      <c r="H3" s="160"/>
      <c r="I3" s="159" t="s">
        <v>3</v>
      </c>
      <c r="J3" s="156" t="s">
        <v>20</v>
      </c>
      <c r="K3" s="156" t="s">
        <v>3</v>
      </c>
      <c r="L3" s="165" t="s">
        <v>9</v>
      </c>
      <c r="M3" s="165"/>
      <c r="N3" s="165"/>
      <c r="O3" s="165"/>
      <c r="P3" s="170"/>
      <c r="Q3" s="156" t="s">
        <v>52</v>
      </c>
      <c r="R3" s="156" t="s">
        <v>53</v>
      </c>
      <c r="S3" s="165"/>
      <c r="T3" s="160"/>
      <c r="U3" s="166"/>
      <c r="V3" s="165"/>
      <c r="W3" s="163"/>
      <c r="X3" s="162" t="s">
        <v>29</v>
      </c>
      <c r="Y3" s="163"/>
      <c r="Z3" s="162" t="s">
        <v>30</v>
      </c>
      <c r="AA3" s="159" t="s">
        <v>18</v>
      </c>
      <c r="AB3" s="159" t="s">
        <v>17</v>
      </c>
      <c r="AC3" s="156"/>
    </row>
    <row r="4" spans="1:33" ht="21" customHeight="1" x14ac:dyDescent="0.2">
      <c r="A4" s="165"/>
      <c r="B4" s="156"/>
      <c r="C4" s="157"/>
      <c r="D4" s="156"/>
      <c r="E4" s="156"/>
      <c r="F4" s="156"/>
      <c r="G4" s="156"/>
      <c r="H4" s="160"/>
      <c r="I4" s="160"/>
      <c r="J4" s="156"/>
      <c r="K4" s="156"/>
      <c r="L4" s="156" t="s">
        <v>11</v>
      </c>
      <c r="M4" s="171" t="s">
        <v>4</v>
      </c>
      <c r="N4" s="165" t="s">
        <v>5</v>
      </c>
      <c r="O4" s="165"/>
      <c r="P4" s="170"/>
      <c r="Q4" s="156"/>
      <c r="R4" s="156"/>
      <c r="S4" s="165"/>
      <c r="T4" s="160"/>
      <c r="U4" s="166"/>
      <c r="V4" s="165"/>
      <c r="W4" s="163"/>
      <c r="X4" s="163"/>
      <c r="Y4" s="163"/>
      <c r="Z4" s="163"/>
      <c r="AA4" s="160"/>
      <c r="AB4" s="160"/>
      <c r="AC4" s="156"/>
    </row>
    <row r="5" spans="1:33" ht="85.5" customHeight="1" x14ac:dyDescent="0.2">
      <c r="A5" s="165"/>
      <c r="B5" s="156"/>
      <c r="C5" s="157"/>
      <c r="D5" s="156"/>
      <c r="E5" s="156"/>
      <c r="F5" s="156"/>
      <c r="G5" s="156"/>
      <c r="H5" s="161"/>
      <c r="I5" s="161"/>
      <c r="J5" s="156"/>
      <c r="K5" s="156"/>
      <c r="L5" s="156"/>
      <c r="M5" s="171"/>
      <c r="N5" s="60" t="s">
        <v>7</v>
      </c>
      <c r="O5" s="59" t="s">
        <v>6</v>
      </c>
      <c r="P5" s="170"/>
      <c r="Q5" s="156"/>
      <c r="R5" s="156"/>
      <c r="S5" s="165"/>
      <c r="T5" s="161"/>
      <c r="U5" s="166"/>
      <c r="V5" s="165"/>
      <c r="W5" s="164"/>
      <c r="X5" s="164"/>
      <c r="Y5" s="164"/>
      <c r="Z5" s="164"/>
      <c r="AA5" s="161"/>
      <c r="AB5" s="161"/>
      <c r="AC5" s="156"/>
    </row>
    <row r="6" spans="1:33" s="2" customFormat="1" ht="15.75" x14ac:dyDescent="0.25">
      <c r="A6" s="7">
        <v>1</v>
      </c>
      <c r="B6" s="7">
        <v>2</v>
      </c>
      <c r="C6" s="111">
        <v>3</v>
      </c>
      <c r="D6" s="7">
        <v>4</v>
      </c>
      <c r="E6" s="7">
        <v>5</v>
      </c>
      <c r="F6" s="7">
        <v>6</v>
      </c>
      <c r="G6" s="7">
        <v>7</v>
      </c>
      <c r="H6" s="7">
        <v>8</v>
      </c>
      <c r="I6" s="7">
        <v>9</v>
      </c>
      <c r="J6" s="7">
        <v>10</v>
      </c>
      <c r="K6" s="7">
        <v>11</v>
      </c>
      <c r="L6" s="7">
        <v>12</v>
      </c>
      <c r="M6" s="7">
        <v>13</v>
      </c>
      <c r="N6" s="7">
        <v>14</v>
      </c>
      <c r="O6" s="7">
        <v>15</v>
      </c>
      <c r="P6" s="7">
        <v>16</v>
      </c>
      <c r="Q6" s="7">
        <v>17</v>
      </c>
      <c r="R6" s="7">
        <v>18</v>
      </c>
      <c r="S6" s="7">
        <v>19</v>
      </c>
      <c r="T6" s="7">
        <v>20</v>
      </c>
      <c r="U6" s="7">
        <v>21</v>
      </c>
      <c r="V6" s="7">
        <v>22</v>
      </c>
      <c r="W6" s="7">
        <v>23</v>
      </c>
      <c r="X6" s="7">
        <v>24</v>
      </c>
      <c r="Y6" s="7">
        <v>25</v>
      </c>
      <c r="Z6" s="7">
        <v>26</v>
      </c>
      <c r="AA6" s="7">
        <v>27</v>
      </c>
      <c r="AB6" s="7">
        <v>28</v>
      </c>
      <c r="AC6" s="7">
        <v>29</v>
      </c>
      <c r="AD6" s="15"/>
      <c r="AE6" s="15"/>
      <c r="AF6" s="15"/>
      <c r="AG6" s="15"/>
    </row>
    <row r="7" spans="1:33" s="10" customFormat="1" ht="23.25" customHeight="1" x14ac:dyDescent="0.25">
      <c r="A7" s="26"/>
      <c r="B7" s="63" t="s">
        <v>22</v>
      </c>
      <c r="C7" s="112"/>
      <c r="D7" s="27"/>
      <c r="E7" s="28"/>
      <c r="F7" s="28"/>
      <c r="G7" s="28"/>
      <c r="H7" s="28"/>
      <c r="I7" s="38">
        <f t="shared" ref="I7:O7" si="0">SUM(I21,I29,I53)</f>
        <v>960252.37</v>
      </c>
      <c r="J7" s="38">
        <f t="shared" si="0"/>
        <v>755611.04099999997</v>
      </c>
      <c r="K7" s="38">
        <f t="shared" si="0"/>
        <v>755611.04099999997</v>
      </c>
      <c r="L7" s="38">
        <f t="shared" si="0"/>
        <v>721932.05599999998</v>
      </c>
      <c r="M7" s="38">
        <f t="shared" si="0"/>
        <v>33678.985000000001</v>
      </c>
      <c r="N7" s="38">
        <f t="shared" si="0"/>
        <v>0</v>
      </c>
      <c r="O7" s="38">
        <f t="shared" si="0"/>
        <v>0</v>
      </c>
      <c r="P7" s="35"/>
      <c r="Q7" s="29"/>
      <c r="R7" s="26"/>
      <c r="S7" s="26"/>
      <c r="T7" s="26"/>
      <c r="U7" s="26"/>
      <c r="V7" s="26"/>
      <c r="W7" s="26"/>
      <c r="X7" s="26"/>
      <c r="Y7" s="26"/>
      <c r="Z7" s="26"/>
      <c r="AA7" s="26"/>
      <c r="AB7" s="26"/>
      <c r="AC7" s="26"/>
      <c r="AD7" s="22"/>
      <c r="AE7" s="24"/>
      <c r="AF7" s="24"/>
      <c r="AG7" s="16"/>
    </row>
    <row r="8" spans="1:33" ht="25.9" customHeight="1" x14ac:dyDescent="0.3">
      <c r="A8" s="65"/>
      <c r="B8" s="61" t="s">
        <v>23</v>
      </c>
      <c r="C8" s="113"/>
      <c r="D8" s="46"/>
      <c r="E8" s="20"/>
      <c r="F8" s="20"/>
      <c r="G8" s="20"/>
      <c r="H8" s="20"/>
      <c r="I8" s="39"/>
      <c r="J8" s="39"/>
      <c r="K8" s="39"/>
      <c r="L8" s="40"/>
      <c r="M8" s="41"/>
      <c r="N8" s="41"/>
      <c r="O8" s="39"/>
      <c r="P8" s="36"/>
      <c r="Q8" s="6"/>
      <c r="R8" s="6"/>
      <c r="S8" s="6"/>
      <c r="T8" s="6"/>
      <c r="U8" s="6"/>
      <c r="V8" s="6"/>
      <c r="W8" s="6"/>
      <c r="X8" s="6"/>
      <c r="Y8" s="6"/>
      <c r="Z8" s="6"/>
      <c r="AA8" s="6"/>
      <c r="AB8" s="6"/>
      <c r="AC8" s="6"/>
    </row>
    <row r="9" spans="1:33" s="9" customFormat="1" hidden="1" x14ac:dyDescent="0.25">
      <c r="A9" s="66">
        <v>1</v>
      </c>
      <c r="B9" s="70" t="s">
        <v>33</v>
      </c>
      <c r="C9" s="114"/>
      <c r="D9" s="47"/>
      <c r="E9" s="48"/>
      <c r="F9" s="48"/>
      <c r="G9" s="19"/>
      <c r="H9" s="19"/>
      <c r="I9" s="49"/>
      <c r="J9" s="49"/>
      <c r="K9" s="49"/>
      <c r="L9" s="50"/>
      <c r="M9" s="49"/>
      <c r="N9" s="42"/>
      <c r="O9" s="37"/>
      <c r="P9" s="52"/>
      <c r="Q9" s="53"/>
      <c r="R9" s="53"/>
      <c r="S9" s="53"/>
      <c r="T9" s="53"/>
      <c r="U9" s="53"/>
      <c r="V9" s="54"/>
      <c r="W9" s="54"/>
      <c r="X9" s="54"/>
      <c r="Y9" s="54"/>
      <c r="Z9" s="54"/>
      <c r="AA9" s="54"/>
      <c r="AB9" s="54"/>
      <c r="AC9" s="12"/>
      <c r="AD9" s="17"/>
      <c r="AE9" s="17"/>
      <c r="AF9" s="17"/>
      <c r="AG9" s="17"/>
    </row>
    <row r="10" spans="1:33" s="9" customFormat="1" hidden="1" x14ac:dyDescent="0.25">
      <c r="A10" s="64" t="s">
        <v>39</v>
      </c>
      <c r="B10" s="69" t="s">
        <v>34</v>
      </c>
      <c r="C10" s="114"/>
      <c r="D10" s="47"/>
      <c r="E10" s="48"/>
      <c r="F10" s="48"/>
      <c r="G10" s="19"/>
      <c r="H10" s="19"/>
      <c r="I10" s="49"/>
      <c r="J10" s="49"/>
      <c r="K10" s="49"/>
      <c r="L10" s="50"/>
      <c r="M10" s="49"/>
      <c r="N10" s="42"/>
      <c r="O10" s="37"/>
      <c r="P10" s="52"/>
      <c r="Q10" s="53"/>
      <c r="R10" s="53"/>
      <c r="S10" s="53"/>
      <c r="T10" s="53"/>
      <c r="U10" s="53"/>
      <c r="V10" s="54"/>
      <c r="W10" s="54"/>
      <c r="X10" s="54"/>
      <c r="Y10" s="54"/>
      <c r="Z10" s="54"/>
      <c r="AA10" s="54"/>
      <c r="AB10" s="54"/>
      <c r="AC10" s="12"/>
      <c r="AD10" s="17"/>
      <c r="AE10" s="17"/>
      <c r="AF10" s="17"/>
      <c r="AG10" s="17"/>
    </row>
    <row r="11" spans="1:33" s="9" customFormat="1" hidden="1" x14ac:dyDescent="0.25">
      <c r="A11" s="64"/>
      <c r="B11" s="69" t="s">
        <v>24</v>
      </c>
      <c r="C11" s="114"/>
      <c r="D11" s="47"/>
      <c r="E11" s="48"/>
      <c r="F11" s="48"/>
      <c r="G11" s="19"/>
      <c r="H11" s="19"/>
      <c r="I11" s="49"/>
      <c r="J11" s="49"/>
      <c r="K11" s="49"/>
      <c r="L11" s="50"/>
      <c r="M11" s="49"/>
      <c r="N11" s="42"/>
      <c r="O11" s="37"/>
      <c r="P11" s="52"/>
      <c r="Q11" s="53"/>
      <c r="R11" s="53"/>
      <c r="S11" s="53"/>
      <c r="T11" s="53"/>
      <c r="U11" s="53"/>
      <c r="V11" s="54"/>
      <c r="W11" s="54"/>
      <c r="X11" s="54"/>
      <c r="Y11" s="54"/>
      <c r="Z11" s="54"/>
      <c r="AA11" s="54"/>
      <c r="AB11" s="54"/>
      <c r="AC11" s="12"/>
      <c r="AD11" s="17"/>
      <c r="AE11" s="17"/>
      <c r="AF11" s="17"/>
      <c r="AG11" s="17"/>
    </row>
    <row r="12" spans="1:33" s="9" customFormat="1" hidden="1" x14ac:dyDescent="0.25">
      <c r="A12" s="64"/>
      <c r="B12" s="69" t="s">
        <v>37</v>
      </c>
      <c r="C12" s="114"/>
      <c r="D12" s="47"/>
      <c r="E12" s="48"/>
      <c r="F12" s="48"/>
      <c r="G12" s="19"/>
      <c r="H12" s="19"/>
      <c r="I12" s="49"/>
      <c r="J12" s="49"/>
      <c r="K12" s="49"/>
      <c r="L12" s="50"/>
      <c r="M12" s="49"/>
      <c r="N12" s="42"/>
      <c r="O12" s="37"/>
      <c r="P12" s="52"/>
      <c r="Q12" s="53"/>
      <c r="R12" s="53"/>
      <c r="S12" s="53"/>
      <c r="T12" s="53"/>
      <c r="U12" s="53"/>
      <c r="V12" s="54"/>
      <c r="W12" s="54"/>
      <c r="X12" s="54"/>
      <c r="Y12" s="54"/>
      <c r="Z12" s="54"/>
      <c r="AA12" s="54"/>
      <c r="AB12" s="54"/>
      <c r="AC12" s="12"/>
      <c r="AD12" s="17"/>
      <c r="AE12" s="17"/>
      <c r="AF12" s="17"/>
      <c r="AG12" s="17"/>
    </row>
    <row r="13" spans="1:33" s="9" customFormat="1" hidden="1" x14ac:dyDescent="0.25">
      <c r="A13" s="64" t="s">
        <v>38</v>
      </c>
      <c r="B13" s="69" t="s">
        <v>36</v>
      </c>
      <c r="C13" s="114"/>
      <c r="D13" s="47"/>
      <c r="E13" s="48"/>
      <c r="F13" s="48"/>
      <c r="G13" s="19"/>
      <c r="H13" s="19"/>
      <c r="I13" s="49"/>
      <c r="J13" s="49"/>
      <c r="K13" s="49"/>
      <c r="L13" s="50"/>
      <c r="M13" s="49"/>
      <c r="N13" s="42"/>
      <c r="O13" s="37"/>
      <c r="P13" s="52"/>
      <c r="Q13" s="53"/>
      <c r="R13" s="53"/>
      <c r="S13" s="53"/>
      <c r="T13" s="53"/>
      <c r="U13" s="53"/>
      <c r="V13" s="54"/>
      <c r="W13" s="54"/>
      <c r="X13" s="54"/>
      <c r="Y13" s="54"/>
      <c r="Z13" s="54"/>
      <c r="AA13" s="54"/>
      <c r="AB13" s="54"/>
      <c r="AC13" s="12"/>
      <c r="AD13" s="17"/>
      <c r="AE13" s="17"/>
      <c r="AF13" s="17"/>
      <c r="AG13" s="17"/>
    </row>
    <row r="14" spans="1:33" s="9" customFormat="1" hidden="1" x14ac:dyDescent="0.25">
      <c r="A14" s="64"/>
      <c r="B14" s="69" t="s">
        <v>24</v>
      </c>
      <c r="C14" s="114"/>
      <c r="D14" s="47"/>
      <c r="E14" s="48"/>
      <c r="F14" s="48"/>
      <c r="G14" s="19"/>
      <c r="H14" s="19"/>
      <c r="I14" s="49"/>
      <c r="J14" s="49"/>
      <c r="K14" s="49"/>
      <c r="L14" s="50"/>
      <c r="M14" s="49"/>
      <c r="N14" s="42"/>
      <c r="O14" s="37"/>
      <c r="P14" s="52"/>
      <c r="Q14" s="53"/>
      <c r="R14" s="53"/>
      <c r="S14" s="53"/>
      <c r="T14" s="53"/>
      <c r="U14" s="53"/>
      <c r="V14" s="54"/>
      <c r="W14" s="54"/>
      <c r="X14" s="54"/>
      <c r="Y14" s="54"/>
      <c r="Z14" s="54"/>
      <c r="AA14" s="54"/>
      <c r="AB14" s="54"/>
      <c r="AC14" s="12"/>
      <c r="AD14" s="17"/>
      <c r="AE14" s="17"/>
      <c r="AF14" s="17"/>
      <c r="AG14" s="17"/>
    </row>
    <row r="15" spans="1:33" s="9" customFormat="1" hidden="1" x14ac:dyDescent="0.25">
      <c r="A15" s="64"/>
      <c r="B15" s="69" t="s">
        <v>37</v>
      </c>
      <c r="C15" s="114"/>
      <c r="D15" s="47"/>
      <c r="E15" s="48"/>
      <c r="F15" s="48"/>
      <c r="G15" s="19"/>
      <c r="H15" s="19"/>
      <c r="I15" s="49"/>
      <c r="J15" s="49"/>
      <c r="K15" s="49"/>
      <c r="L15" s="50"/>
      <c r="M15" s="49"/>
      <c r="N15" s="42"/>
      <c r="O15" s="37"/>
      <c r="P15" s="52"/>
      <c r="Q15" s="53"/>
      <c r="R15" s="53"/>
      <c r="S15" s="53"/>
      <c r="T15" s="53"/>
      <c r="U15" s="53"/>
      <c r="V15" s="54"/>
      <c r="W15" s="54"/>
      <c r="X15" s="54"/>
      <c r="Y15" s="54"/>
      <c r="Z15" s="54"/>
      <c r="AA15" s="54"/>
      <c r="AB15" s="54"/>
      <c r="AC15" s="12"/>
      <c r="AD15" s="17"/>
      <c r="AE15" s="17"/>
      <c r="AF15" s="17"/>
      <c r="AG15" s="17"/>
    </row>
    <row r="16" spans="1:33" s="9" customFormat="1" hidden="1" x14ac:dyDescent="0.25">
      <c r="A16" s="64" t="s">
        <v>40</v>
      </c>
      <c r="B16" s="69" t="s">
        <v>35</v>
      </c>
      <c r="C16" s="114"/>
      <c r="D16" s="47"/>
      <c r="E16" s="48"/>
      <c r="F16" s="48"/>
      <c r="G16" s="19"/>
      <c r="H16" s="19"/>
      <c r="I16" s="49"/>
      <c r="J16" s="49"/>
      <c r="K16" s="49"/>
      <c r="L16" s="50"/>
      <c r="M16" s="49"/>
      <c r="N16" s="42"/>
      <c r="O16" s="37"/>
      <c r="P16" s="52"/>
      <c r="Q16" s="53"/>
      <c r="R16" s="53"/>
      <c r="S16" s="53"/>
      <c r="T16" s="53"/>
      <c r="U16" s="53"/>
      <c r="V16" s="54"/>
      <c r="W16" s="54"/>
      <c r="X16" s="54"/>
      <c r="Y16" s="54"/>
      <c r="Z16" s="54"/>
      <c r="AA16" s="54"/>
      <c r="AB16" s="54"/>
      <c r="AC16" s="12"/>
      <c r="AD16" s="17"/>
      <c r="AE16" s="17"/>
      <c r="AF16" s="17"/>
      <c r="AG16" s="17"/>
    </row>
    <row r="17" spans="1:33" s="9" customFormat="1" hidden="1" x14ac:dyDescent="0.25">
      <c r="A17" s="64"/>
      <c r="B17" s="69" t="s">
        <v>24</v>
      </c>
      <c r="C17" s="114"/>
      <c r="D17" s="47"/>
      <c r="E17" s="48"/>
      <c r="F17" s="48"/>
      <c r="G17" s="19"/>
      <c r="H17" s="19"/>
      <c r="I17" s="49"/>
      <c r="J17" s="49"/>
      <c r="K17" s="49"/>
      <c r="L17" s="50"/>
      <c r="M17" s="49"/>
      <c r="N17" s="42"/>
      <c r="O17" s="37"/>
      <c r="P17" s="52"/>
      <c r="Q17" s="53"/>
      <c r="R17" s="53"/>
      <c r="S17" s="53"/>
      <c r="T17" s="53"/>
      <c r="U17" s="53"/>
      <c r="V17" s="54"/>
      <c r="W17" s="54"/>
      <c r="X17" s="54"/>
      <c r="Y17" s="54"/>
      <c r="Z17" s="54"/>
      <c r="AA17" s="54"/>
      <c r="AB17" s="54"/>
      <c r="AC17" s="12"/>
      <c r="AD17" s="17"/>
      <c r="AE17" s="17"/>
      <c r="AF17" s="17"/>
      <c r="AG17" s="17"/>
    </row>
    <row r="18" spans="1:33" s="9" customFormat="1" hidden="1" x14ac:dyDescent="0.25">
      <c r="A18" s="64"/>
      <c r="B18" s="69" t="s">
        <v>37</v>
      </c>
      <c r="C18" s="114"/>
      <c r="D18" s="47"/>
      <c r="E18" s="48"/>
      <c r="F18" s="48"/>
      <c r="G18" s="19"/>
      <c r="H18" s="19"/>
      <c r="I18" s="49"/>
      <c r="J18" s="49"/>
      <c r="K18" s="49"/>
      <c r="L18" s="50"/>
      <c r="M18" s="49"/>
      <c r="N18" s="42"/>
      <c r="O18" s="37"/>
      <c r="P18" s="52"/>
      <c r="Q18" s="53"/>
      <c r="R18" s="53"/>
      <c r="S18" s="53"/>
      <c r="T18" s="53"/>
      <c r="U18" s="53"/>
      <c r="V18" s="54"/>
      <c r="W18" s="54"/>
      <c r="X18" s="54"/>
      <c r="Y18" s="54"/>
      <c r="Z18" s="54"/>
      <c r="AA18" s="54"/>
      <c r="AB18" s="54"/>
      <c r="AC18" s="12"/>
      <c r="AD18" s="17"/>
      <c r="AE18" s="17"/>
      <c r="AF18" s="17"/>
      <c r="AG18" s="17"/>
    </row>
    <row r="19" spans="1:33" s="9" customFormat="1" hidden="1" x14ac:dyDescent="0.25">
      <c r="A19" s="64"/>
      <c r="B19" s="67" t="s">
        <v>46</v>
      </c>
      <c r="C19" s="114"/>
      <c r="D19" s="47"/>
      <c r="E19" s="48"/>
      <c r="F19" s="48"/>
      <c r="G19" s="19"/>
      <c r="H19" s="19"/>
      <c r="I19" s="49"/>
      <c r="J19" s="49"/>
      <c r="K19" s="49"/>
      <c r="L19" s="50"/>
      <c r="M19" s="49"/>
      <c r="N19" s="42"/>
      <c r="O19" s="37"/>
      <c r="P19" s="52"/>
      <c r="Q19" s="53"/>
      <c r="R19" s="53"/>
      <c r="S19" s="53"/>
      <c r="T19" s="53"/>
      <c r="U19" s="53"/>
      <c r="V19" s="54"/>
      <c r="W19" s="54"/>
      <c r="X19" s="54"/>
      <c r="Y19" s="54"/>
      <c r="Z19" s="54"/>
      <c r="AA19" s="54"/>
      <c r="AB19" s="54"/>
      <c r="AC19" s="12"/>
      <c r="AD19" s="17"/>
      <c r="AE19" s="17"/>
      <c r="AF19" s="17"/>
      <c r="AG19" s="17"/>
    </row>
    <row r="20" spans="1:33" s="9" customFormat="1" hidden="1" x14ac:dyDescent="0.25">
      <c r="A20" s="66"/>
      <c r="B20" s="67"/>
      <c r="C20" s="114"/>
      <c r="D20" s="47"/>
      <c r="E20" s="48"/>
      <c r="F20" s="48"/>
      <c r="G20" s="19"/>
      <c r="H20" s="19"/>
      <c r="I20" s="49"/>
      <c r="J20" s="49"/>
      <c r="K20" s="49"/>
      <c r="L20" s="50"/>
      <c r="M20" s="49"/>
      <c r="N20" s="42"/>
      <c r="O20" s="37"/>
      <c r="P20" s="52"/>
      <c r="Q20" s="53"/>
      <c r="R20" s="53"/>
      <c r="S20" s="53"/>
      <c r="T20" s="53"/>
      <c r="U20" s="53"/>
      <c r="V20" s="54"/>
      <c r="W20" s="54"/>
      <c r="X20" s="54"/>
      <c r="Y20" s="54"/>
      <c r="Z20" s="54"/>
      <c r="AA20" s="54"/>
      <c r="AB20" s="54"/>
      <c r="AC20" s="12"/>
      <c r="AD20" s="17"/>
      <c r="AE20" s="17"/>
      <c r="AF20" s="17"/>
      <c r="AG20" s="17"/>
    </row>
    <row r="21" spans="1:33" s="9" customFormat="1" ht="93.75" x14ac:dyDescent="0.25">
      <c r="A21" s="66">
        <v>2</v>
      </c>
      <c r="B21" s="68" t="s">
        <v>45</v>
      </c>
      <c r="C21" s="114"/>
      <c r="D21" s="47"/>
      <c r="E21" s="48"/>
      <c r="F21" s="48"/>
      <c r="G21" s="19"/>
      <c r="H21" s="19"/>
      <c r="I21" s="50">
        <f>SUM(I22:I25)</f>
        <v>476138.95</v>
      </c>
      <c r="J21" s="50">
        <f t="shared" ref="J21:K21" si="1">SUM(J22:J25)</f>
        <v>283725.18799999997</v>
      </c>
      <c r="K21" s="50">
        <f t="shared" si="1"/>
        <v>283725.18799999997</v>
      </c>
      <c r="L21" s="50">
        <f>SUM(L22:L25)</f>
        <v>252725.128</v>
      </c>
      <c r="M21" s="50">
        <f>SUM(M22:M25)</f>
        <v>31000.06</v>
      </c>
      <c r="N21" s="50"/>
      <c r="O21" s="50"/>
      <c r="P21" s="52"/>
      <c r="Q21" s="53"/>
      <c r="R21" s="53"/>
      <c r="S21" s="53"/>
      <c r="T21" s="53"/>
      <c r="U21" s="53"/>
      <c r="V21" s="54"/>
      <c r="W21" s="54"/>
      <c r="X21" s="54"/>
      <c r="Y21" s="54"/>
      <c r="Z21" s="54"/>
      <c r="AA21" s="54"/>
      <c r="AB21" s="54"/>
      <c r="AC21" s="12"/>
      <c r="AD21" s="17"/>
      <c r="AE21" s="17"/>
      <c r="AF21" s="17"/>
      <c r="AG21" s="17"/>
    </row>
    <row r="22" spans="1:33" s="91" customFormat="1" ht="103.5" customHeight="1" x14ac:dyDescent="0.25">
      <c r="A22" s="66">
        <v>1</v>
      </c>
      <c r="B22" s="74" t="s">
        <v>170</v>
      </c>
      <c r="C22" s="114" t="s">
        <v>62</v>
      </c>
      <c r="D22" s="12" t="s">
        <v>63</v>
      </c>
      <c r="E22" s="12">
        <v>2023</v>
      </c>
      <c r="F22" s="12" t="s">
        <v>65</v>
      </c>
      <c r="G22" s="12" t="s">
        <v>56</v>
      </c>
      <c r="H22" s="59" t="s">
        <v>120</v>
      </c>
      <c r="I22" s="100">
        <v>1235.002</v>
      </c>
      <c r="J22" s="100">
        <v>1235.002</v>
      </c>
      <c r="K22" s="100">
        <v>1235.002</v>
      </c>
      <c r="L22" s="100">
        <v>1235.002</v>
      </c>
      <c r="M22" s="100"/>
      <c r="N22" s="76"/>
      <c r="O22" s="11"/>
      <c r="P22" s="77" t="s">
        <v>57</v>
      </c>
      <c r="Q22" s="98" t="s">
        <v>58</v>
      </c>
      <c r="R22" s="98" t="s">
        <v>64</v>
      </c>
      <c r="S22" s="79" t="s">
        <v>59</v>
      </c>
      <c r="T22" s="78" t="s">
        <v>60</v>
      </c>
      <c r="U22" s="78"/>
      <c r="V22" s="81" t="s">
        <v>61</v>
      </c>
      <c r="W22" s="81" t="s">
        <v>60</v>
      </c>
      <c r="X22" s="81"/>
      <c r="Y22" s="81" t="s">
        <v>60</v>
      </c>
      <c r="Z22" s="80"/>
      <c r="AA22" s="12">
        <v>9276</v>
      </c>
      <c r="AB22" s="12">
        <v>159</v>
      </c>
      <c r="AC22" s="12"/>
    </row>
    <row r="23" spans="1:33" s="91" customFormat="1" ht="118.5" customHeight="1" x14ac:dyDescent="0.25">
      <c r="A23" s="66">
        <v>2</v>
      </c>
      <c r="B23" s="94" t="s">
        <v>67</v>
      </c>
      <c r="C23" s="115" t="s">
        <v>68</v>
      </c>
      <c r="D23" s="94" t="s">
        <v>69</v>
      </c>
      <c r="E23" s="94">
        <v>2023</v>
      </c>
      <c r="F23" s="94"/>
      <c r="G23" s="94" t="s">
        <v>118</v>
      </c>
      <c r="H23" s="59" t="s">
        <v>120</v>
      </c>
      <c r="I23" s="122">
        <v>23355.432000000001</v>
      </c>
      <c r="J23" s="122">
        <v>23355.432000000001</v>
      </c>
      <c r="K23" s="122">
        <v>23355.432000000001</v>
      </c>
      <c r="L23" s="122">
        <v>23355.432000000001</v>
      </c>
      <c r="M23" s="122"/>
      <c r="N23" s="95"/>
      <c r="O23" s="83"/>
      <c r="P23" s="77" t="s">
        <v>57</v>
      </c>
      <c r="Q23" s="96" t="s">
        <v>157</v>
      </c>
      <c r="R23" s="96"/>
      <c r="S23" s="79" t="s">
        <v>59</v>
      </c>
      <c r="T23" s="96" t="s">
        <v>60</v>
      </c>
      <c r="U23" s="96"/>
      <c r="V23" s="81" t="s">
        <v>70</v>
      </c>
      <c r="W23" s="96" t="s">
        <v>60</v>
      </c>
      <c r="X23" s="94"/>
      <c r="Y23" s="96" t="s">
        <v>60</v>
      </c>
      <c r="Z23" s="97"/>
      <c r="AA23" s="94">
        <v>23463</v>
      </c>
      <c r="AB23" s="94">
        <v>3313</v>
      </c>
      <c r="AC23" s="12"/>
    </row>
    <row r="24" spans="1:33" s="91" customFormat="1" ht="136.5" customHeight="1" x14ac:dyDescent="0.25">
      <c r="A24" s="66">
        <v>3</v>
      </c>
      <c r="B24" s="12" t="s">
        <v>108</v>
      </c>
      <c r="C24" s="114" t="s">
        <v>90</v>
      </c>
      <c r="D24" s="12" t="s">
        <v>91</v>
      </c>
      <c r="E24" s="12" t="s">
        <v>92</v>
      </c>
      <c r="F24" s="92" t="s">
        <v>119</v>
      </c>
      <c r="G24" s="12" t="s">
        <v>88</v>
      </c>
      <c r="H24" s="59" t="s">
        <v>120</v>
      </c>
      <c r="I24" s="100">
        <v>29534.391</v>
      </c>
      <c r="J24" s="100">
        <v>8319.0550000000003</v>
      </c>
      <c r="K24" s="100">
        <v>8319.0550000000003</v>
      </c>
      <c r="L24" s="100">
        <v>8319.0550000000003</v>
      </c>
      <c r="M24" s="100"/>
      <c r="N24" s="11"/>
      <c r="O24" s="11"/>
      <c r="P24" s="77" t="s">
        <v>57</v>
      </c>
      <c r="Q24" s="78" t="s">
        <v>89</v>
      </c>
      <c r="R24" s="78" t="s">
        <v>94</v>
      </c>
      <c r="S24" s="79" t="s">
        <v>59</v>
      </c>
      <c r="T24" s="78" t="s">
        <v>60</v>
      </c>
      <c r="U24" s="78"/>
      <c r="V24" s="81" t="s">
        <v>93</v>
      </c>
      <c r="W24" s="81" t="s">
        <v>60</v>
      </c>
      <c r="X24" s="81"/>
      <c r="Y24" s="81" t="s">
        <v>60</v>
      </c>
      <c r="Z24" s="81"/>
      <c r="AA24" s="81">
        <v>9000</v>
      </c>
      <c r="AB24" s="81">
        <v>800</v>
      </c>
      <c r="AC24" s="12"/>
    </row>
    <row r="25" spans="1:33" s="147" customFormat="1" ht="147.75" customHeight="1" x14ac:dyDescent="0.25">
      <c r="A25" s="131">
        <v>4</v>
      </c>
      <c r="B25" s="132" t="s">
        <v>171</v>
      </c>
      <c r="C25" s="133" t="s">
        <v>72</v>
      </c>
      <c r="D25" s="134" t="s">
        <v>73</v>
      </c>
      <c r="E25" s="134" t="s">
        <v>95</v>
      </c>
      <c r="F25" s="135" t="s">
        <v>96</v>
      </c>
      <c r="G25" s="134" t="s">
        <v>118</v>
      </c>
      <c r="H25" s="136" t="s">
        <v>120</v>
      </c>
      <c r="I25" s="137">
        <v>422014.125</v>
      </c>
      <c r="J25" s="137">
        <v>250815.69899999999</v>
      </c>
      <c r="K25" s="137">
        <f>L25+M25</f>
        <v>250815.69899999999</v>
      </c>
      <c r="L25" s="137">
        <v>219815.639</v>
      </c>
      <c r="M25" s="137">
        <v>31000.06</v>
      </c>
      <c r="N25" s="138"/>
      <c r="O25" s="139"/>
      <c r="P25" s="140" t="s">
        <v>57</v>
      </c>
      <c r="Q25" s="141" t="s">
        <v>97</v>
      </c>
      <c r="R25" s="141" t="s">
        <v>98</v>
      </c>
      <c r="S25" s="142" t="s">
        <v>99</v>
      </c>
      <c r="T25" s="143" t="s">
        <v>74</v>
      </c>
      <c r="U25" s="143" t="s">
        <v>156</v>
      </c>
      <c r="V25" s="144" t="s">
        <v>100</v>
      </c>
      <c r="W25" s="144" t="s">
        <v>60</v>
      </c>
      <c r="X25" s="145"/>
      <c r="Y25" s="144" t="s">
        <v>60</v>
      </c>
      <c r="Z25" s="145"/>
      <c r="AA25" s="144">
        <v>96900</v>
      </c>
      <c r="AB25" s="144">
        <v>9723</v>
      </c>
      <c r="AC25" s="146"/>
    </row>
    <row r="26" spans="1:33" s="9" customFormat="1" x14ac:dyDescent="0.25">
      <c r="A26" s="66"/>
      <c r="B26" s="72"/>
      <c r="C26" s="114"/>
      <c r="D26" s="12"/>
      <c r="E26" s="12"/>
      <c r="F26" s="12"/>
      <c r="G26" s="12"/>
      <c r="H26" s="19"/>
      <c r="I26" s="49"/>
      <c r="J26" s="49"/>
      <c r="K26" s="49"/>
      <c r="L26" s="49"/>
      <c r="M26" s="49"/>
      <c r="N26" s="42"/>
      <c r="O26" s="37"/>
      <c r="P26" s="52"/>
      <c r="Q26" s="73"/>
      <c r="R26" s="73"/>
      <c r="S26" s="53"/>
      <c r="T26" s="53"/>
      <c r="U26" s="53"/>
      <c r="V26" s="54"/>
      <c r="W26" s="54"/>
      <c r="X26" s="54"/>
      <c r="Y26" s="54"/>
      <c r="Z26" s="54"/>
      <c r="AA26" s="12"/>
      <c r="AB26" s="12"/>
      <c r="AC26" s="12"/>
      <c r="AD26" s="17"/>
      <c r="AE26" s="17"/>
      <c r="AF26" s="17"/>
      <c r="AG26" s="17"/>
    </row>
    <row r="27" spans="1:33" s="9" customFormat="1" x14ac:dyDescent="0.25">
      <c r="A27" s="66"/>
      <c r="B27" s="67" t="s">
        <v>47</v>
      </c>
      <c r="C27" s="114"/>
      <c r="D27" s="47"/>
      <c r="E27" s="48"/>
      <c r="F27" s="48"/>
      <c r="G27" s="19"/>
      <c r="H27" s="19"/>
      <c r="I27" s="50">
        <f>SUM(I22:I25)</f>
        <v>476138.95</v>
      </c>
      <c r="J27" s="50">
        <f t="shared" ref="J27:M27" si="2">SUM(J22:J25)</f>
        <v>283725.18799999997</v>
      </c>
      <c r="K27" s="50">
        <f t="shared" si="2"/>
        <v>283725.18799999997</v>
      </c>
      <c r="L27" s="50">
        <f t="shared" si="2"/>
        <v>252725.128</v>
      </c>
      <c r="M27" s="50">
        <f t="shared" si="2"/>
        <v>31000.06</v>
      </c>
      <c r="N27" s="42"/>
      <c r="O27" s="37"/>
      <c r="P27" s="52"/>
      <c r="Q27" s="53"/>
      <c r="R27" s="53"/>
      <c r="S27" s="53"/>
      <c r="T27" s="53"/>
      <c r="U27" s="53"/>
      <c r="V27" s="54"/>
      <c r="W27" s="54"/>
      <c r="X27" s="54"/>
      <c r="Y27" s="54"/>
      <c r="Z27" s="54"/>
      <c r="AA27" s="54"/>
      <c r="AB27" s="54"/>
      <c r="AC27" s="12"/>
      <c r="AD27" s="17"/>
      <c r="AE27" s="17"/>
      <c r="AF27" s="17"/>
      <c r="AG27" s="17"/>
    </row>
    <row r="28" spans="1:33" s="9" customFormat="1" x14ac:dyDescent="0.25">
      <c r="A28" s="66"/>
      <c r="B28" s="67"/>
      <c r="C28" s="114"/>
      <c r="D28" s="47"/>
      <c r="E28" s="48"/>
      <c r="F28" s="48"/>
      <c r="G28" s="19"/>
      <c r="H28" s="19"/>
      <c r="I28" s="49"/>
      <c r="J28" s="49"/>
      <c r="K28" s="49"/>
      <c r="L28" s="50"/>
      <c r="M28" s="49"/>
      <c r="N28" s="42"/>
      <c r="O28" s="37"/>
      <c r="P28" s="52"/>
      <c r="Q28" s="53"/>
      <c r="R28" s="53"/>
      <c r="S28" s="53"/>
      <c r="T28" s="53"/>
      <c r="U28" s="53"/>
      <c r="V28" s="54"/>
      <c r="W28" s="54"/>
      <c r="X28" s="54"/>
      <c r="Y28" s="54"/>
      <c r="Z28" s="54"/>
      <c r="AA28" s="54"/>
      <c r="AB28" s="54"/>
      <c r="AC28" s="12"/>
      <c r="AD28" s="17"/>
      <c r="AE28" s="17"/>
      <c r="AF28" s="17"/>
      <c r="AG28" s="17"/>
    </row>
    <row r="29" spans="1:33" s="9" customFormat="1" x14ac:dyDescent="0.25">
      <c r="A29" s="66">
        <v>3</v>
      </c>
      <c r="B29" s="67" t="s">
        <v>48</v>
      </c>
      <c r="C29" s="114"/>
      <c r="D29" s="47"/>
      <c r="E29" s="48"/>
      <c r="F29" s="48"/>
      <c r="G29" s="19"/>
      <c r="H29" s="19"/>
      <c r="I29" s="50">
        <f>SUM(I31:I49)</f>
        <v>484113.42</v>
      </c>
      <c r="J29" s="50">
        <f t="shared" ref="J29:M29" si="3">SUM(J31:J49)</f>
        <v>471885.85299999994</v>
      </c>
      <c r="K29" s="50">
        <f t="shared" si="3"/>
        <v>471885.85299999994</v>
      </c>
      <c r="L29" s="50">
        <f t="shared" si="3"/>
        <v>469206.92800000001</v>
      </c>
      <c r="M29" s="50">
        <f t="shared" si="3"/>
        <v>2678.9250000000002</v>
      </c>
      <c r="N29" s="42"/>
      <c r="O29" s="37"/>
      <c r="P29" s="52"/>
      <c r="Q29" s="53"/>
      <c r="R29" s="53"/>
      <c r="S29" s="53"/>
      <c r="T29" s="53"/>
      <c r="U29" s="53"/>
      <c r="V29" s="54"/>
      <c r="W29" s="54"/>
      <c r="X29" s="54"/>
      <c r="Y29" s="54"/>
      <c r="Z29" s="54"/>
      <c r="AA29" s="54"/>
      <c r="AB29" s="54"/>
      <c r="AC29" s="12"/>
      <c r="AD29" s="17"/>
      <c r="AE29" s="17"/>
      <c r="AF29" s="17"/>
      <c r="AG29" s="17"/>
    </row>
    <row r="30" spans="1:33" s="9" customFormat="1" x14ac:dyDescent="0.25">
      <c r="A30" s="66"/>
      <c r="B30" s="67"/>
      <c r="C30" s="114"/>
      <c r="D30" s="47"/>
      <c r="E30" s="48"/>
      <c r="F30" s="48"/>
      <c r="G30" s="19"/>
      <c r="H30" s="19"/>
      <c r="I30" s="49"/>
      <c r="J30" s="49"/>
      <c r="K30" s="49"/>
      <c r="L30" s="50"/>
      <c r="M30" s="49"/>
      <c r="N30" s="42"/>
      <c r="O30" s="37"/>
      <c r="P30" s="52"/>
      <c r="Q30" s="53"/>
      <c r="R30" s="53"/>
      <c r="S30" s="53"/>
      <c r="T30" s="53"/>
      <c r="U30" s="53"/>
      <c r="V30" s="54"/>
      <c r="W30" s="54"/>
      <c r="X30" s="54"/>
      <c r="Y30" s="54"/>
      <c r="Z30" s="54"/>
      <c r="AA30" s="54"/>
      <c r="AB30" s="54"/>
      <c r="AC30" s="12"/>
      <c r="AD30" s="17"/>
      <c r="AE30" s="17"/>
      <c r="AF30" s="17"/>
      <c r="AG30" s="17"/>
    </row>
    <row r="31" spans="1:33" s="9" customFormat="1" ht="144.75" customHeight="1" x14ac:dyDescent="0.25">
      <c r="A31" s="66">
        <v>1</v>
      </c>
      <c r="B31" s="84" t="s">
        <v>164</v>
      </c>
      <c r="C31" s="115" t="s">
        <v>68</v>
      </c>
      <c r="D31" s="85" t="s">
        <v>69</v>
      </c>
      <c r="E31" s="84">
        <v>2023</v>
      </c>
      <c r="F31" s="85"/>
      <c r="G31" s="12" t="s">
        <v>118</v>
      </c>
      <c r="H31" s="59" t="s">
        <v>120</v>
      </c>
      <c r="I31" s="123">
        <v>13230.966</v>
      </c>
      <c r="J31" s="123">
        <v>13230.966</v>
      </c>
      <c r="K31" s="123">
        <v>13230.966</v>
      </c>
      <c r="L31" s="123">
        <v>13230.966</v>
      </c>
      <c r="M31" s="124"/>
      <c r="N31" s="86"/>
      <c r="O31" s="87"/>
      <c r="P31" s="52" t="s">
        <v>57</v>
      </c>
      <c r="Q31" s="88" t="s">
        <v>126</v>
      </c>
      <c r="R31" s="88"/>
      <c r="S31" s="79" t="s">
        <v>66</v>
      </c>
      <c r="T31" s="88" t="s">
        <v>60</v>
      </c>
      <c r="U31" s="88"/>
      <c r="V31" s="81" t="s">
        <v>71</v>
      </c>
      <c r="W31" s="88" t="s">
        <v>60</v>
      </c>
      <c r="X31" s="82"/>
      <c r="Y31" s="88" t="s">
        <v>60</v>
      </c>
      <c r="Z31" s="82"/>
      <c r="AA31" s="84">
        <v>25349</v>
      </c>
      <c r="AB31" s="84">
        <v>3554</v>
      </c>
      <c r="AC31" s="12"/>
      <c r="AD31" s="17"/>
      <c r="AE31" s="17"/>
      <c r="AF31" s="17"/>
      <c r="AG31" s="17"/>
    </row>
    <row r="32" spans="1:33" s="9" customFormat="1" ht="99" customHeight="1" x14ac:dyDescent="0.25">
      <c r="A32" s="66">
        <v>2</v>
      </c>
      <c r="B32" s="90" t="s">
        <v>159</v>
      </c>
      <c r="C32" s="116" t="s">
        <v>72</v>
      </c>
      <c r="D32" s="59" t="s">
        <v>73</v>
      </c>
      <c r="E32" s="59">
        <v>2023</v>
      </c>
      <c r="F32" s="59"/>
      <c r="G32" s="12" t="s">
        <v>56</v>
      </c>
      <c r="H32" s="59" t="s">
        <v>120</v>
      </c>
      <c r="I32" s="103">
        <v>40719.578000000001</v>
      </c>
      <c r="J32" s="103">
        <v>39272.713000000003</v>
      </c>
      <c r="K32" s="103">
        <v>39272.713000000003</v>
      </c>
      <c r="L32" s="103">
        <v>39272.713000000003</v>
      </c>
      <c r="M32" s="125"/>
      <c r="N32" s="42"/>
      <c r="O32" s="37"/>
      <c r="P32" s="52" t="s">
        <v>57</v>
      </c>
      <c r="Q32" s="53" t="s">
        <v>127</v>
      </c>
      <c r="R32" s="53" t="s">
        <v>128</v>
      </c>
      <c r="S32" s="75" t="s">
        <v>114</v>
      </c>
      <c r="T32" s="53" t="s">
        <v>74</v>
      </c>
      <c r="U32" s="56" t="s">
        <v>75</v>
      </c>
      <c r="V32" s="55" t="s">
        <v>76</v>
      </c>
      <c r="W32" s="55" t="s">
        <v>60</v>
      </c>
      <c r="X32" s="54"/>
      <c r="Y32" s="55" t="s">
        <v>60</v>
      </c>
      <c r="Z32" s="54"/>
      <c r="AA32" s="55">
        <v>200</v>
      </c>
      <c r="AB32" s="121">
        <v>10</v>
      </c>
      <c r="AC32" s="12"/>
      <c r="AD32" s="17"/>
      <c r="AE32" s="17"/>
      <c r="AF32" s="17"/>
      <c r="AG32" s="17"/>
    </row>
    <row r="33" spans="1:33" s="9" customFormat="1" ht="128.25" customHeight="1" x14ac:dyDescent="0.25">
      <c r="A33" s="66">
        <v>3</v>
      </c>
      <c r="B33" s="89" t="s">
        <v>77</v>
      </c>
      <c r="C33" s="116" t="s">
        <v>78</v>
      </c>
      <c r="D33" s="59" t="s">
        <v>79</v>
      </c>
      <c r="E33" s="59">
        <v>2023</v>
      </c>
      <c r="F33" s="59"/>
      <c r="G33" s="12" t="s">
        <v>56</v>
      </c>
      <c r="H33" s="59" t="s">
        <v>120</v>
      </c>
      <c r="I33" s="103">
        <v>1680.6780000000001</v>
      </c>
      <c r="J33" s="103">
        <v>1680.6780000000001</v>
      </c>
      <c r="K33" s="103">
        <v>1680.6780000000001</v>
      </c>
      <c r="L33" s="103">
        <v>1680.6780000000001</v>
      </c>
      <c r="M33" s="125"/>
      <c r="N33" s="42"/>
      <c r="O33" s="37"/>
      <c r="P33" s="52" t="s">
        <v>57</v>
      </c>
      <c r="Q33" s="88" t="s">
        <v>126</v>
      </c>
      <c r="R33" s="53"/>
      <c r="S33" s="75" t="s">
        <v>114</v>
      </c>
      <c r="T33" s="53" t="s">
        <v>74</v>
      </c>
      <c r="U33" s="56" t="s">
        <v>80</v>
      </c>
      <c r="V33" s="55" t="s">
        <v>81</v>
      </c>
      <c r="W33" s="55" t="s">
        <v>60</v>
      </c>
      <c r="X33" s="54"/>
      <c r="Y33" s="55" t="s">
        <v>60</v>
      </c>
      <c r="Z33" s="54"/>
      <c r="AA33" s="55">
        <v>150</v>
      </c>
      <c r="AB33" s="121">
        <v>29</v>
      </c>
      <c r="AC33" s="12"/>
      <c r="AD33" s="17"/>
      <c r="AE33" s="17"/>
      <c r="AF33" s="17"/>
      <c r="AG33" s="17"/>
    </row>
    <row r="34" spans="1:33" s="9" customFormat="1" ht="124.5" customHeight="1" x14ac:dyDescent="0.25">
      <c r="A34" s="66">
        <v>4</v>
      </c>
      <c r="B34" s="89" t="s">
        <v>161</v>
      </c>
      <c r="C34" s="116" t="s">
        <v>72</v>
      </c>
      <c r="D34" s="59" t="s">
        <v>73</v>
      </c>
      <c r="E34" s="59">
        <v>2023</v>
      </c>
      <c r="F34" s="59"/>
      <c r="G34" s="12" t="s">
        <v>56</v>
      </c>
      <c r="H34" s="59" t="s">
        <v>120</v>
      </c>
      <c r="I34" s="103">
        <v>10020.33</v>
      </c>
      <c r="J34" s="103">
        <v>10020.33</v>
      </c>
      <c r="K34" s="103">
        <v>10020.33</v>
      </c>
      <c r="L34" s="103">
        <v>10020.33</v>
      </c>
      <c r="M34" s="125"/>
      <c r="N34" s="42"/>
      <c r="O34" s="37"/>
      <c r="P34" s="52" t="s">
        <v>57</v>
      </c>
      <c r="Q34" s="53" t="s">
        <v>85</v>
      </c>
      <c r="R34" s="53" t="s">
        <v>82</v>
      </c>
      <c r="S34" s="75" t="s">
        <v>114</v>
      </c>
      <c r="T34" s="53" t="s">
        <v>74</v>
      </c>
      <c r="U34" s="56" t="s">
        <v>83</v>
      </c>
      <c r="V34" s="55" t="s">
        <v>84</v>
      </c>
      <c r="W34" s="55" t="s">
        <v>60</v>
      </c>
      <c r="X34" s="54"/>
      <c r="Y34" s="55" t="s">
        <v>60</v>
      </c>
      <c r="Z34" s="54"/>
      <c r="AA34" s="55">
        <v>799554</v>
      </c>
      <c r="AB34" s="55">
        <v>71288</v>
      </c>
      <c r="AC34" s="12"/>
      <c r="AD34" s="17"/>
      <c r="AE34" s="17"/>
      <c r="AF34" s="17"/>
      <c r="AG34" s="17"/>
    </row>
    <row r="35" spans="1:33" s="9" customFormat="1" ht="124.5" customHeight="1" x14ac:dyDescent="0.25">
      <c r="A35" s="66">
        <v>5</v>
      </c>
      <c r="B35" s="99" t="s">
        <v>160</v>
      </c>
      <c r="C35" s="110" t="s">
        <v>72</v>
      </c>
      <c r="D35" s="12" t="s">
        <v>73</v>
      </c>
      <c r="E35" s="12">
        <v>2023</v>
      </c>
      <c r="F35" s="12"/>
      <c r="G35" s="12" t="s">
        <v>56</v>
      </c>
      <c r="H35" s="59" t="s">
        <v>120</v>
      </c>
      <c r="I35" s="126">
        <v>45615.625999999997</v>
      </c>
      <c r="J35" s="126">
        <v>45615.625999999997</v>
      </c>
      <c r="K35" s="126">
        <v>45615.625999999997</v>
      </c>
      <c r="L35" s="126">
        <v>45615.625999999997</v>
      </c>
      <c r="M35" s="125"/>
      <c r="N35" s="42"/>
      <c r="O35" s="37"/>
      <c r="P35" s="52" t="s">
        <v>57</v>
      </c>
      <c r="Q35" s="53" t="s">
        <v>126</v>
      </c>
      <c r="R35" s="53"/>
      <c r="S35" s="79" t="s">
        <v>66</v>
      </c>
      <c r="T35" s="53" t="s">
        <v>60</v>
      </c>
      <c r="U35" s="56"/>
      <c r="V35" s="55" t="s">
        <v>86</v>
      </c>
      <c r="W35" s="55" t="s">
        <v>60</v>
      </c>
      <c r="X35" s="54"/>
      <c r="Y35" s="55" t="s">
        <v>60</v>
      </c>
      <c r="Z35" s="54"/>
      <c r="AA35" s="55">
        <v>5000</v>
      </c>
      <c r="AB35" s="55">
        <v>100</v>
      </c>
      <c r="AC35" s="12"/>
      <c r="AD35" s="17"/>
      <c r="AE35" s="17"/>
      <c r="AF35" s="17"/>
      <c r="AG35" s="17"/>
    </row>
    <row r="36" spans="1:33" s="9" customFormat="1" ht="195.75" customHeight="1" x14ac:dyDescent="0.25">
      <c r="A36" s="66">
        <v>6</v>
      </c>
      <c r="B36" s="12" t="s">
        <v>163</v>
      </c>
      <c r="C36" s="117" t="s">
        <v>105</v>
      </c>
      <c r="D36" s="59" t="s">
        <v>106</v>
      </c>
      <c r="E36" s="104" t="s">
        <v>101</v>
      </c>
      <c r="F36" s="105"/>
      <c r="G36" s="12" t="s">
        <v>56</v>
      </c>
      <c r="H36" s="59" t="s">
        <v>120</v>
      </c>
      <c r="I36" s="103">
        <v>12120.635</v>
      </c>
      <c r="J36" s="103">
        <v>12120.635</v>
      </c>
      <c r="K36" s="103">
        <v>12120.635</v>
      </c>
      <c r="L36" s="103">
        <v>10908.571</v>
      </c>
      <c r="M36" s="103">
        <v>1212.0640000000001</v>
      </c>
      <c r="N36" s="102"/>
      <c r="O36" s="102"/>
      <c r="P36" s="52" t="s">
        <v>57</v>
      </c>
      <c r="Q36" s="78" t="s">
        <v>115</v>
      </c>
      <c r="R36" s="53" t="s">
        <v>116</v>
      </c>
      <c r="S36" s="79" t="s">
        <v>66</v>
      </c>
      <c r="T36" s="53" t="s">
        <v>60</v>
      </c>
      <c r="U36" s="53"/>
      <c r="V36" s="55" t="s">
        <v>102</v>
      </c>
      <c r="W36" s="55" t="s">
        <v>60</v>
      </c>
      <c r="X36" s="55"/>
      <c r="Y36" s="55" t="s">
        <v>60</v>
      </c>
      <c r="Z36" s="55"/>
      <c r="AA36" s="81">
        <v>170</v>
      </c>
      <c r="AB36" s="81">
        <v>5</v>
      </c>
      <c r="AC36" s="12"/>
      <c r="AD36" s="17"/>
      <c r="AE36" s="17"/>
      <c r="AF36" s="17"/>
      <c r="AG36" s="17"/>
    </row>
    <row r="37" spans="1:33" s="9" customFormat="1" ht="119.25" customHeight="1" x14ac:dyDescent="0.25">
      <c r="A37" s="66">
        <v>7</v>
      </c>
      <c r="B37" s="107" t="s">
        <v>167</v>
      </c>
      <c r="C37" s="117" t="s">
        <v>105</v>
      </c>
      <c r="D37" s="59" t="s">
        <v>107</v>
      </c>
      <c r="E37" s="104">
        <v>2023</v>
      </c>
      <c r="F37" s="105"/>
      <c r="G37" s="12" t="s">
        <v>118</v>
      </c>
      <c r="H37" s="59" t="s">
        <v>120</v>
      </c>
      <c r="I37" s="103">
        <v>14668.611999999999</v>
      </c>
      <c r="J37" s="103">
        <v>14668.611999999999</v>
      </c>
      <c r="K37" s="103">
        <v>14668.611999999999</v>
      </c>
      <c r="L37" s="103">
        <v>13201.751</v>
      </c>
      <c r="M37" s="103">
        <v>1466.8610000000001</v>
      </c>
      <c r="N37" s="102"/>
      <c r="O37" s="102"/>
      <c r="P37" s="52" t="s">
        <v>57</v>
      </c>
      <c r="Q37" s="78" t="s">
        <v>149</v>
      </c>
      <c r="R37" s="53" t="s">
        <v>116</v>
      </c>
      <c r="S37" s="75" t="s">
        <v>114</v>
      </c>
      <c r="T37" s="53" t="s">
        <v>74</v>
      </c>
      <c r="U37" s="53" t="s">
        <v>103</v>
      </c>
      <c r="V37" s="55" t="s">
        <v>104</v>
      </c>
      <c r="W37" s="55" t="s">
        <v>60</v>
      </c>
      <c r="X37" s="55"/>
      <c r="Y37" s="55" t="s">
        <v>60</v>
      </c>
      <c r="Z37" s="55"/>
      <c r="AA37" s="81">
        <v>180</v>
      </c>
      <c r="AB37" s="81">
        <v>10</v>
      </c>
      <c r="AC37" s="12"/>
      <c r="AD37" s="17"/>
      <c r="AE37" s="17"/>
      <c r="AF37" s="17"/>
      <c r="AG37" s="17"/>
    </row>
    <row r="38" spans="1:33" s="9" customFormat="1" ht="131.25" customHeight="1" x14ac:dyDescent="0.25">
      <c r="A38" s="66">
        <v>8</v>
      </c>
      <c r="B38" s="12" t="s">
        <v>168</v>
      </c>
      <c r="C38" s="114" t="s">
        <v>113</v>
      </c>
      <c r="D38" s="12" t="s">
        <v>109</v>
      </c>
      <c r="E38" s="12" t="s">
        <v>101</v>
      </c>
      <c r="F38" s="12"/>
      <c r="G38" s="12" t="s">
        <v>56</v>
      </c>
      <c r="H38" s="59" t="s">
        <v>120</v>
      </c>
      <c r="I38" s="100">
        <v>45688.881999999998</v>
      </c>
      <c r="J38" s="100">
        <v>34908.18</v>
      </c>
      <c r="K38" s="100">
        <v>34908.18</v>
      </c>
      <c r="L38" s="100">
        <v>34908.18</v>
      </c>
      <c r="M38" s="100"/>
      <c r="N38" s="76"/>
      <c r="O38" s="11"/>
      <c r="P38" s="52" t="s">
        <v>57</v>
      </c>
      <c r="Q38" s="78" t="s">
        <v>110</v>
      </c>
      <c r="R38" s="78" t="s">
        <v>111</v>
      </c>
      <c r="S38" s="79" t="s">
        <v>66</v>
      </c>
      <c r="T38" s="78" t="s">
        <v>60</v>
      </c>
      <c r="V38" s="81" t="s">
        <v>112</v>
      </c>
      <c r="W38" s="55" t="s">
        <v>60</v>
      </c>
      <c r="X38" s="55"/>
      <c r="Y38" s="55" t="s">
        <v>60</v>
      </c>
      <c r="Z38" s="80"/>
      <c r="AA38" s="81">
        <v>612</v>
      </c>
      <c r="AB38" s="81">
        <v>11</v>
      </c>
      <c r="AC38" s="12"/>
      <c r="AD38" s="17"/>
      <c r="AE38" s="17"/>
      <c r="AF38" s="17"/>
      <c r="AG38" s="17"/>
    </row>
    <row r="39" spans="1:33" s="9" customFormat="1" ht="131.25" customHeight="1" x14ac:dyDescent="0.25">
      <c r="A39" s="66">
        <v>9</v>
      </c>
      <c r="B39" s="12" t="s">
        <v>121</v>
      </c>
      <c r="C39" s="114" t="s">
        <v>122</v>
      </c>
      <c r="D39" s="12" t="s">
        <v>123</v>
      </c>
      <c r="E39" s="12">
        <v>2023</v>
      </c>
      <c r="F39" s="12"/>
      <c r="G39" s="12" t="s">
        <v>56</v>
      </c>
      <c r="H39" s="59" t="s">
        <v>120</v>
      </c>
      <c r="I39" s="100">
        <v>2934.991</v>
      </c>
      <c r="J39" s="100">
        <v>2934.991</v>
      </c>
      <c r="K39" s="100">
        <v>2934.991</v>
      </c>
      <c r="L39" s="100">
        <v>2934.991</v>
      </c>
      <c r="M39" s="100"/>
      <c r="N39" s="76"/>
      <c r="O39" s="11"/>
      <c r="P39" s="52" t="s">
        <v>57</v>
      </c>
      <c r="Q39" s="78" t="s">
        <v>117</v>
      </c>
      <c r="R39" s="78"/>
      <c r="S39" s="75" t="s">
        <v>114</v>
      </c>
      <c r="T39" s="78" t="s">
        <v>74</v>
      </c>
      <c r="U39" s="78" t="s">
        <v>124</v>
      </c>
      <c r="V39" s="81" t="s">
        <v>125</v>
      </c>
      <c r="W39" s="55" t="s">
        <v>60</v>
      </c>
      <c r="X39" s="55"/>
      <c r="Y39" s="55" t="s">
        <v>60</v>
      </c>
      <c r="Z39" s="80"/>
      <c r="AA39" s="81">
        <v>5600</v>
      </c>
      <c r="AB39" s="81">
        <v>167</v>
      </c>
      <c r="AC39" s="12"/>
      <c r="AD39" s="17"/>
      <c r="AE39" s="17"/>
      <c r="AF39" s="17"/>
      <c r="AG39" s="17"/>
    </row>
    <row r="40" spans="1:33" s="9" customFormat="1" ht="131.25" customHeight="1" x14ac:dyDescent="0.25">
      <c r="A40" s="66">
        <v>10</v>
      </c>
      <c r="B40" s="89" t="s">
        <v>129</v>
      </c>
      <c r="C40" s="117" t="s">
        <v>130</v>
      </c>
      <c r="D40" s="59" t="s">
        <v>131</v>
      </c>
      <c r="E40" s="59">
        <v>2023</v>
      </c>
      <c r="F40" s="59"/>
      <c r="G40" s="59" t="s">
        <v>56</v>
      </c>
      <c r="H40" s="59" t="s">
        <v>120</v>
      </c>
      <c r="I40" s="103">
        <v>64038.315000000002</v>
      </c>
      <c r="J40" s="103">
        <v>64038.315000000002</v>
      </c>
      <c r="K40" s="103">
        <f t="shared" ref="K40" si="4">SUM(L40:M40)</f>
        <v>64038.315000000002</v>
      </c>
      <c r="L40" s="103">
        <v>64038.315000000002</v>
      </c>
      <c r="M40" s="125"/>
      <c r="N40" s="42"/>
      <c r="O40" s="37"/>
      <c r="P40" s="52" t="s">
        <v>57</v>
      </c>
      <c r="Q40" s="53" t="s">
        <v>132</v>
      </c>
      <c r="R40" s="53" t="s">
        <v>133</v>
      </c>
      <c r="S40" s="75" t="s">
        <v>114</v>
      </c>
      <c r="T40" s="53" t="s">
        <v>74</v>
      </c>
      <c r="U40" s="53" t="s">
        <v>134</v>
      </c>
      <c r="V40" s="55" t="s">
        <v>135</v>
      </c>
      <c r="W40" s="55" t="s">
        <v>60</v>
      </c>
      <c r="X40" s="54"/>
      <c r="Y40" s="55" t="s">
        <v>60</v>
      </c>
      <c r="Z40" s="54"/>
      <c r="AA40" s="55">
        <v>414</v>
      </c>
      <c r="AB40" s="81">
        <v>2</v>
      </c>
      <c r="AC40" s="12"/>
      <c r="AD40" s="17"/>
      <c r="AE40" s="17"/>
      <c r="AF40" s="17"/>
      <c r="AG40" s="17"/>
    </row>
    <row r="41" spans="1:33" s="9" customFormat="1" ht="131.25" customHeight="1" x14ac:dyDescent="0.25">
      <c r="A41" s="66">
        <v>11</v>
      </c>
      <c r="B41" s="89" t="s">
        <v>166</v>
      </c>
      <c r="C41" s="116" t="s">
        <v>72</v>
      </c>
      <c r="D41" s="59" t="s">
        <v>73</v>
      </c>
      <c r="E41" s="59">
        <v>2023</v>
      </c>
      <c r="F41" s="59"/>
      <c r="G41" s="59" t="s">
        <v>56</v>
      </c>
      <c r="H41" s="59" t="s">
        <v>120</v>
      </c>
      <c r="I41" s="103">
        <v>35272.542000000001</v>
      </c>
      <c r="J41" s="103">
        <v>35272.542000000001</v>
      </c>
      <c r="K41" s="103">
        <f>SUM(L41:M41)</f>
        <v>35272.542000000001</v>
      </c>
      <c r="L41" s="103">
        <v>35272.542000000001</v>
      </c>
      <c r="M41" s="125"/>
      <c r="N41" s="42"/>
      <c r="O41" s="37"/>
      <c r="P41" s="52" t="s">
        <v>57</v>
      </c>
      <c r="Q41" s="53" t="s">
        <v>136</v>
      </c>
      <c r="R41" s="53" t="s">
        <v>137</v>
      </c>
      <c r="S41" s="75" t="s">
        <v>114</v>
      </c>
      <c r="T41" s="53" t="s">
        <v>74</v>
      </c>
      <c r="U41" s="53" t="s">
        <v>138</v>
      </c>
      <c r="V41" s="53" t="s">
        <v>139</v>
      </c>
      <c r="W41" s="55" t="s">
        <v>60</v>
      </c>
      <c r="X41" s="55"/>
      <c r="Y41" s="55" t="s">
        <v>60</v>
      </c>
      <c r="Z41" s="55"/>
      <c r="AA41" s="108">
        <v>60</v>
      </c>
      <c r="AB41" s="109"/>
      <c r="AC41" s="12"/>
      <c r="AD41" s="17"/>
      <c r="AE41" s="17"/>
      <c r="AF41" s="17"/>
      <c r="AG41" s="17"/>
    </row>
    <row r="42" spans="1:33" s="9" customFormat="1" ht="131.25" customHeight="1" x14ac:dyDescent="0.25">
      <c r="A42" s="66">
        <v>12</v>
      </c>
      <c r="B42" s="89" t="s">
        <v>169</v>
      </c>
      <c r="C42" s="116" t="s">
        <v>140</v>
      </c>
      <c r="D42" s="59" t="s">
        <v>141</v>
      </c>
      <c r="E42" s="59">
        <v>2023</v>
      </c>
      <c r="F42" s="59"/>
      <c r="G42" s="59" t="s">
        <v>56</v>
      </c>
      <c r="H42" s="59" t="s">
        <v>120</v>
      </c>
      <c r="I42" s="103">
        <v>6194.7669999999998</v>
      </c>
      <c r="J42" s="103">
        <v>6194.7669999999998</v>
      </c>
      <c r="K42" s="103">
        <f t="shared" ref="K42:K43" si="5">SUM(L42:M42)</f>
        <v>6194.7669999999998</v>
      </c>
      <c r="L42" s="103">
        <v>6194.7669999999998</v>
      </c>
      <c r="M42" s="127"/>
      <c r="N42" s="42"/>
      <c r="O42" s="37"/>
      <c r="P42" s="52" t="s">
        <v>57</v>
      </c>
      <c r="Q42" s="53" t="s">
        <v>142</v>
      </c>
      <c r="R42" s="53" t="s">
        <v>116</v>
      </c>
      <c r="S42" s="75" t="s">
        <v>114</v>
      </c>
      <c r="T42" s="53" t="s">
        <v>74</v>
      </c>
      <c r="U42" s="53" t="s">
        <v>143</v>
      </c>
      <c r="V42" s="55" t="s">
        <v>144</v>
      </c>
      <c r="W42" s="55" t="s">
        <v>60</v>
      </c>
      <c r="X42" s="54"/>
      <c r="Y42" s="55" t="s">
        <v>60</v>
      </c>
      <c r="Z42" s="54"/>
      <c r="AA42" s="55">
        <v>3000</v>
      </c>
      <c r="AB42" s="55">
        <v>245</v>
      </c>
      <c r="AC42" s="12"/>
      <c r="AD42" s="17"/>
      <c r="AE42" s="17"/>
      <c r="AF42" s="17"/>
      <c r="AG42" s="17"/>
    </row>
    <row r="43" spans="1:33" s="9" customFormat="1" ht="131.25" customHeight="1" x14ac:dyDescent="0.25">
      <c r="A43" s="66">
        <v>13</v>
      </c>
      <c r="B43" s="89" t="s">
        <v>162</v>
      </c>
      <c r="C43" s="116" t="s">
        <v>140</v>
      </c>
      <c r="D43" s="59" t="s">
        <v>141</v>
      </c>
      <c r="E43" s="59">
        <v>2023</v>
      </c>
      <c r="F43" s="59"/>
      <c r="G43" s="59" t="s">
        <v>56</v>
      </c>
      <c r="H43" s="59" t="s">
        <v>120</v>
      </c>
      <c r="I43" s="103">
        <v>17042.47</v>
      </c>
      <c r="J43" s="103">
        <v>17042.47</v>
      </c>
      <c r="K43" s="103">
        <f t="shared" si="5"/>
        <v>17042.47</v>
      </c>
      <c r="L43" s="103">
        <v>17042.47</v>
      </c>
      <c r="M43" s="127"/>
      <c r="N43" s="42"/>
      <c r="O43" s="37"/>
      <c r="P43" s="52" t="s">
        <v>57</v>
      </c>
      <c r="Q43" s="55" t="s">
        <v>145</v>
      </c>
      <c r="R43" s="56" t="s">
        <v>146</v>
      </c>
      <c r="S43" s="75" t="s">
        <v>114</v>
      </c>
      <c r="T43" s="53" t="s">
        <v>74</v>
      </c>
      <c r="U43" s="53" t="s">
        <v>147</v>
      </c>
      <c r="V43" s="55" t="s">
        <v>148</v>
      </c>
      <c r="W43" s="55" t="s">
        <v>60</v>
      </c>
      <c r="X43" s="54"/>
      <c r="Y43" s="55" t="s">
        <v>60</v>
      </c>
      <c r="Z43" s="54"/>
      <c r="AA43" s="55">
        <v>300</v>
      </c>
      <c r="AB43" s="55">
        <v>30</v>
      </c>
      <c r="AC43" s="12"/>
      <c r="AD43" s="17"/>
      <c r="AE43" s="17"/>
      <c r="AF43" s="17"/>
      <c r="AG43" s="17"/>
    </row>
    <row r="44" spans="1:33" s="9" customFormat="1" ht="131.25" customHeight="1" x14ac:dyDescent="0.25">
      <c r="A44" s="66">
        <v>14</v>
      </c>
      <c r="B44" s="89" t="s">
        <v>155</v>
      </c>
      <c r="C44" s="116" t="s">
        <v>72</v>
      </c>
      <c r="D44" s="59" t="s">
        <v>73</v>
      </c>
      <c r="E44" s="59">
        <v>2023</v>
      </c>
      <c r="F44" s="59"/>
      <c r="G44" s="59" t="s">
        <v>56</v>
      </c>
      <c r="H44" s="59" t="s">
        <v>120</v>
      </c>
      <c r="I44" s="103">
        <v>29612</v>
      </c>
      <c r="J44" s="103">
        <v>29612</v>
      </c>
      <c r="K44" s="103">
        <v>29612</v>
      </c>
      <c r="L44" s="103">
        <v>29612</v>
      </c>
      <c r="M44" s="127"/>
      <c r="N44" s="42"/>
      <c r="O44" s="37"/>
      <c r="P44" s="52" t="s">
        <v>57</v>
      </c>
      <c r="Q44" s="55" t="s">
        <v>157</v>
      </c>
      <c r="R44" s="56"/>
      <c r="S44" s="75" t="s">
        <v>114</v>
      </c>
      <c r="T44" s="53" t="s">
        <v>74</v>
      </c>
      <c r="U44" s="53" t="s">
        <v>150</v>
      </c>
      <c r="V44" s="55" t="s">
        <v>151</v>
      </c>
      <c r="W44" s="55" t="s">
        <v>60</v>
      </c>
      <c r="X44" s="54"/>
      <c r="Y44" s="55" t="s">
        <v>60</v>
      </c>
      <c r="Z44" s="54"/>
      <c r="AA44" s="55">
        <v>799554</v>
      </c>
      <c r="AB44" s="55">
        <v>71288</v>
      </c>
      <c r="AC44" s="12"/>
      <c r="AD44" s="17"/>
      <c r="AE44" s="17"/>
      <c r="AF44" s="17"/>
      <c r="AG44" s="17"/>
    </row>
    <row r="45" spans="1:33" s="9" customFormat="1" ht="131.25" customHeight="1" x14ac:dyDescent="0.25">
      <c r="A45" s="66">
        <v>15</v>
      </c>
      <c r="B45" s="89" t="s">
        <v>165</v>
      </c>
      <c r="C45" s="116" t="s">
        <v>72</v>
      </c>
      <c r="D45" s="59" t="s">
        <v>73</v>
      </c>
      <c r="E45" s="59">
        <v>2023</v>
      </c>
      <c r="F45" s="59"/>
      <c r="G45" s="59" t="s">
        <v>56</v>
      </c>
      <c r="H45" s="59" t="s">
        <v>120</v>
      </c>
      <c r="I45" s="103">
        <v>22660</v>
      </c>
      <c r="J45" s="103">
        <v>22660</v>
      </c>
      <c r="K45" s="103">
        <v>22660</v>
      </c>
      <c r="L45" s="103">
        <v>22660</v>
      </c>
      <c r="M45" s="127"/>
      <c r="N45" s="42"/>
      <c r="O45" s="37"/>
      <c r="P45" s="52" t="s">
        <v>57</v>
      </c>
      <c r="Q45" s="55" t="s">
        <v>157</v>
      </c>
      <c r="R45" s="56"/>
      <c r="S45" s="79" t="s">
        <v>66</v>
      </c>
      <c r="T45" s="53" t="s">
        <v>60</v>
      </c>
      <c r="U45" s="53"/>
      <c r="V45" s="55" t="s">
        <v>152</v>
      </c>
      <c r="W45" s="55" t="s">
        <v>60</v>
      </c>
      <c r="X45" s="54"/>
      <c r="Y45" s="55" t="s">
        <v>60</v>
      </c>
      <c r="Z45" s="54"/>
      <c r="AA45" s="55">
        <v>799554</v>
      </c>
      <c r="AB45" s="55">
        <v>71288</v>
      </c>
      <c r="AC45" s="12"/>
      <c r="AD45" s="17"/>
      <c r="AE45" s="17"/>
      <c r="AF45" s="17"/>
      <c r="AG45" s="17"/>
    </row>
    <row r="46" spans="1:33" s="9" customFormat="1" ht="131.25" customHeight="1" x14ac:dyDescent="0.25">
      <c r="A46" s="66">
        <v>16</v>
      </c>
      <c r="B46" s="89" t="s">
        <v>172</v>
      </c>
      <c r="C46" s="116" t="s">
        <v>72</v>
      </c>
      <c r="D46" s="59" t="s">
        <v>73</v>
      </c>
      <c r="E46" s="59">
        <v>2023</v>
      </c>
      <c r="F46" s="59"/>
      <c r="G46" s="59" t="s">
        <v>56</v>
      </c>
      <c r="H46" s="59" t="s">
        <v>120</v>
      </c>
      <c r="I46" s="103">
        <v>19789.433000000001</v>
      </c>
      <c r="J46" s="103">
        <v>19789.433000000001</v>
      </c>
      <c r="K46" s="103">
        <v>19789.433000000001</v>
      </c>
      <c r="L46" s="103">
        <v>19789.433000000001</v>
      </c>
      <c r="M46" s="127"/>
      <c r="N46" s="42"/>
      <c r="O46" s="37"/>
      <c r="P46" s="52" t="s">
        <v>57</v>
      </c>
      <c r="Q46" s="55" t="s">
        <v>126</v>
      </c>
      <c r="R46" s="56"/>
      <c r="S46" s="75" t="s">
        <v>114</v>
      </c>
      <c r="T46" s="53" t="s">
        <v>74</v>
      </c>
      <c r="U46" s="53" t="s">
        <v>154</v>
      </c>
      <c r="V46" s="55" t="s">
        <v>153</v>
      </c>
      <c r="W46" s="55" t="s">
        <v>60</v>
      </c>
      <c r="X46" s="54"/>
      <c r="Y46" s="55" t="s">
        <v>60</v>
      </c>
      <c r="Z46" s="54"/>
      <c r="AA46" s="55">
        <v>151219</v>
      </c>
      <c r="AB46" s="55">
        <v>18030</v>
      </c>
      <c r="AC46" s="12"/>
      <c r="AD46" s="17"/>
      <c r="AE46" s="17"/>
      <c r="AF46" s="17"/>
      <c r="AG46" s="17"/>
    </row>
    <row r="47" spans="1:33" s="59" customFormat="1" ht="135" customHeight="1" x14ac:dyDescent="0.25">
      <c r="A47" s="66">
        <v>17</v>
      </c>
      <c r="B47" s="129" t="s">
        <v>186</v>
      </c>
      <c r="C47" s="129" t="s">
        <v>72</v>
      </c>
      <c r="D47" s="129" t="s">
        <v>73</v>
      </c>
      <c r="E47" s="129">
        <v>2023</v>
      </c>
      <c r="F47" s="129"/>
      <c r="G47" s="129" t="s">
        <v>56</v>
      </c>
      <c r="H47" s="129" t="s">
        <v>158</v>
      </c>
      <c r="I47" s="92">
        <v>63604.44</v>
      </c>
      <c r="J47" s="92">
        <v>63604.44</v>
      </c>
      <c r="K47" s="92">
        <v>63604.44</v>
      </c>
      <c r="L47" s="92">
        <v>63604.44</v>
      </c>
      <c r="M47" s="92"/>
      <c r="N47" s="130"/>
      <c r="O47" s="129"/>
      <c r="P47" s="77" t="s">
        <v>87</v>
      </c>
      <c r="Q47" s="78" t="s">
        <v>157</v>
      </c>
      <c r="R47" s="78"/>
      <c r="S47" s="78" t="s">
        <v>175</v>
      </c>
      <c r="T47" s="78" t="s">
        <v>74</v>
      </c>
      <c r="U47" s="78" t="s">
        <v>173</v>
      </c>
      <c r="V47" s="81" t="s">
        <v>174</v>
      </c>
      <c r="W47" s="81" t="s">
        <v>60</v>
      </c>
      <c r="X47" s="81"/>
      <c r="Y47" s="81" t="s">
        <v>60</v>
      </c>
      <c r="Z47" s="81"/>
      <c r="AA47" s="81">
        <v>2259</v>
      </c>
      <c r="AB47" s="149"/>
    </row>
    <row r="48" spans="1:33" s="148" customFormat="1" ht="151.5" customHeight="1" x14ac:dyDescent="0.25">
      <c r="A48" s="66">
        <v>18</v>
      </c>
      <c r="B48" s="151" t="s">
        <v>176</v>
      </c>
      <c r="C48" s="83" t="s">
        <v>72</v>
      </c>
      <c r="D48" s="94" t="s">
        <v>73</v>
      </c>
      <c r="E48" s="94">
        <v>2023</v>
      </c>
      <c r="F48" s="94"/>
      <c r="G48" s="129" t="s">
        <v>56</v>
      </c>
      <c r="H48" s="129" t="s">
        <v>120</v>
      </c>
      <c r="I48" s="122">
        <v>24396.893</v>
      </c>
      <c r="J48" s="122">
        <v>24396.893</v>
      </c>
      <c r="K48" s="122">
        <v>24396.893</v>
      </c>
      <c r="L48" s="122">
        <v>24396.893</v>
      </c>
      <c r="M48" s="122"/>
      <c r="N48" s="95"/>
      <c r="O48" s="83"/>
      <c r="P48" s="77" t="s">
        <v>57</v>
      </c>
      <c r="Q48" s="96" t="s">
        <v>185</v>
      </c>
      <c r="R48" s="152" t="s">
        <v>179</v>
      </c>
      <c r="S48" s="79" t="s">
        <v>114</v>
      </c>
      <c r="T48" s="96" t="s">
        <v>74</v>
      </c>
      <c r="U48" s="96" t="s">
        <v>177</v>
      </c>
      <c r="V48" s="81" t="s">
        <v>178</v>
      </c>
      <c r="W48" s="96" t="s">
        <v>60</v>
      </c>
      <c r="X48" s="150"/>
      <c r="Y48" s="96" t="s">
        <v>60</v>
      </c>
      <c r="Z48" s="150"/>
      <c r="AA48" s="94">
        <v>51152</v>
      </c>
      <c r="AB48" s="94">
        <v>1840</v>
      </c>
      <c r="AC48" s="128"/>
    </row>
    <row r="49" spans="1:33" s="148" customFormat="1" ht="141" customHeight="1" x14ac:dyDescent="0.25">
      <c r="A49" s="66">
        <v>19</v>
      </c>
      <c r="B49" s="154" t="s">
        <v>187</v>
      </c>
      <c r="C49" s="129" t="s">
        <v>180</v>
      </c>
      <c r="D49" s="129" t="s">
        <v>73</v>
      </c>
      <c r="E49" s="129">
        <v>2023</v>
      </c>
      <c r="F49" s="129"/>
      <c r="G49" s="129" t="s">
        <v>56</v>
      </c>
      <c r="H49" s="128" t="s">
        <v>120</v>
      </c>
      <c r="I49" s="153">
        <v>14822.262000000001</v>
      </c>
      <c r="J49" s="153">
        <v>14822.262000000001</v>
      </c>
      <c r="K49" s="153">
        <v>14822.262000000001</v>
      </c>
      <c r="L49" s="153">
        <v>14822.262000000001</v>
      </c>
      <c r="M49" s="92"/>
      <c r="N49" s="92"/>
      <c r="O49" s="92"/>
      <c r="P49" s="77" t="s">
        <v>57</v>
      </c>
      <c r="Q49" s="53" t="s">
        <v>181</v>
      </c>
      <c r="R49" s="78" t="s">
        <v>182</v>
      </c>
      <c r="S49" s="79" t="s">
        <v>114</v>
      </c>
      <c r="T49" s="78" t="s">
        <v>74</v>
      </c>
      <c r="U49" s="78" t="s">
        <v>183</v>
      </c>
      <c r="V49" s="55" t="s">
        <v>184</v>
      </c>
      <c r="W49" s="81" t="s">
        <v>60</v>
      </c>
      <c r="X49" s="81"/>
      <c r="Y49" s="81" t="s">
        <v>60</v>
      </c>
      <c r="Z49" s="80"/>
      <c r="AA49" s="81">
        <v>450</v>
      </c>
      <c r="AB49" s="81">
        <v>6</v>
      </c>
      <c r="AC49" s="128"/>
    </row>
    <row r="50" spans="1:33" s="9" customFormat="1" x14ac:dyDescent="0.25">
      <c r="A50" s="64"/>
      <c r="B50" s="67"/>
      <c r="C50" s="114"/>
      <c r="D50" s="47"/>
      <c r="E50" s="48"/>
      <c r="F50" s="48"/>
      <c r="G50" s="19"/>
      <c r="H50" s="19"/>
      <c r="I50" s="49"/>
      <c r="J50" s="49"/>
      <c r="K50" s="49"/>
      <c r="L50" s="50"/>
      <c r="M50" s="49"/>
      <c r="N50" s="42"/>
      <c r="O50" s="37"/>
      <c r="P50" s="52"/>
      <c r="Q50" s="53"/>
      <c r="R50" s="53"/>
      <c r="S50" s="53"/>
      <c r="T50" s="53"/>
      <c r="U50" s="53"/>
      <c r="V50" s="54"/>
      <c r="W50" s="54"/>
      <c r="X50" s="54"/>
      <c r="Y50" s="54"/>
      <c r="Z50" s="54"/>
      <c r="AA50" s="54"/>
      <c r="AB50" s="54"/>
      <c r="AC50" s="12"/>
      <c r="AD50" s="17"/>
      <c r="AE50" s="17"/>
      <c r="AF50" s="17"/>
      <c r="AG50" s="17"/>
    </row>
    <row r="51" spans="1:33" s="9" customFormat="1" x14ac:dyDescent="0.25">
      <c r="A51" s="64"/>
      <c r="B51" s="67" t="s">
        <v>49</v>
      </c>
      <c r="C51" s="114"/>
      <c r="D51" s="47"/>
      <c r="E51" s="48"/>
      <c r="F51" s="48"/>
      <c r="G51" s="12"/>
      <c r="H51" s="12"/>
      <c r="I51" s="50">
        <f>SUM(I31:I50)</f>
        <v>484113.42</v>
      </c>
      <c r="J51" s="50">
        <f>SUM(J31:J50)</f>
        <v>471885.85299999994</v>
      </c>
      <c r="K51" s="50">
        <f>SUM(K31:K50)</f>
        <v>471885.85299999994</v>
      </c>
      <c r="L51" s="50">
        <f>SUM(L31:L50)</f>
        <v>469206.92800000001</v>
      </c>
      <c r="M51" s="50">
        <f>SUM(M31:M50)</f>
        <v>2678.9250000000002</v>
      </c>
      <c r="N51" s="34"/>
      <c r="O51" s="34"/>
      <c r="P51" s="52"/>
      <c r="Q51" s="55"/>
      <c r="R51" s="56"/>
      <c r="S51" s="56"/>
      <c r="T51" s="56"/>
      <c r="U51" s="56"/>
      <c r="V51" s="54"/>
      <c r="W51" s="54"/>
      <c r="X51" s="54"/>
      <c r="Y51" s="54"/>
      <c r="Z51" s="54"/>
      <c r="AA51" s="54"/>
      <c r="AB51" s="54"/>
      <c r="AC51" s="57"/>
      <c r="AD51" s="17"/>
      <c r="AE51" s="17"/>
      <c r="AF51" s="17"/>
      <c r="AG51" s="17"/>
    </row>
    <row r="52" spans="1:33" s="9" customFormat="1" x14ac:dyDescent="0.25">
      <c r="A52" s="64"/>
      <c r="B52" s="11"/>
      <c r="C52" s="114"/>
      <c r="D52" s="47"/>
      <c r="E52" s="48"/>
      <c r="F52" s="48"/>
      <c r="G52" s="12"/>
      <c r="H52" s="12"/>
      <c r="I52" s="49"/>
      <c r="J52" s="49"/>
      <c r="K52" s="49"/>
      <c r="L52" s="50"/>
      <c r="M52" s="49"/>
      <c r="N52" s="34"/>
      <c r="O52" s="34"/>
      <c r="P52" s="52"/>
      <c r="Q52" s="55"/>
      <c r="R52" s="56"/>
      <c r="S52" s="56"/>
      <c r="T52" s="56"/>
      <c r="U52" s="56"/>
      <c r="V52" s="54"/>
      <c r="W52" s="54"/>
      <c r="X52" s="54"/>
      <c r="Y52" s="54"/>
      <c r="Z52" s="54"/>
      <c r="AA52" s="54"/>
      <c r="AB52" s="54"/>
      <c r="AC52" s="57"/>
      <c r="AD52" s="17"/>
      <c r="AE52" s="17"/>
      <c r="AF52" s="17"/>
      <c r="AG52" s="17"/>
    </row>
    <row r="53" spans="1:33" s="9" customFormat="1" ht="37.5" x14ac:dyDescent="0.25">
      <c r="A53" s="66">
        <v>4</v>
      </c>
      <c r="B53" s="68" t="s">
        <v>50</v>
      </c>
      <c r="C53" s="114"/>
      <c r="D53" s="47"/>
      <c r="E53" s="48"/>
      <c r="F53" s="48"/>
      <c r="G53" s="12"/>
      <c r="H53" s="12"/>
      <c r="I53" s="50">
        <f>SUM(I54)</f>
        <v>0</v>
      </c>
      <c r="J53" s="50">
        <f t="shared" ref="J53:M53" si="6">SUM(J54)</f>
        <v>0</v>
      </c>
      <c r="K53" s="50">
        <f t="shared" si="6"/>
        <v>0</v>
      </c>
      <c r="L53" s="50">
        <f t="shared" si="6"/>
        <v>0</v>
      </c>
      <c r="M53" s="50">
        <f t="shared" si="6"/>
        <v>0</v>
      </c>
      <c r="N53" s="34"/>
      <c r="O53" s="34"/>
      <c r="P53" s="52"/>
      <c r="Q53" s="55"/>
      <c r="R53" s="56"/>
      <c r="S53" s="56"/>
      <c r="T53" s="56"/>
      <c r="U53" s="56"/>
      <c r="V53" s="54"/>
      <c r="W53" s="54"/>
      <c r="X53" s="54"/>
      <c r="Y53" s="54"/>
      <c r="Z53" s="54"/>
      <c r="AA53" s="54"/>
      <c r="AB53" s="54"/>
      <c r="AC53" s="57"/>
      <c r="AD53" s="17"/>
      <c r="AE53" s="17"/>
      <c r="AF53" s="17"/>
      <c r="AG53" s="17"/>
    </row>
    <row r="54" spans="1:33" s="9" customFormat="1" ht="29.25" customHeight="1" x14ac:dyDescent="0.25">
      <c r="A54" s="66"/>
      <c r="B54" s="80"/>
      <c r="C54" s="118"/>
      <c r="D54" s="12"/>
      <c r="E54" s="12"/>
      <c r="F54" s="12"/>
      <c r="G54" s="12"/>
      <c r="H54" s="59"/>
      <c r="I54" s="101"/>
      <c r="J54" s="100"/>
      <c r="K54" s="100"/>
      <c r="L54" s="100"/>
      <c r="M54" s="100"/>
      <c r="N54" s="100"/>
      <c r="O54" s="100"/>
      <c r="P54" s="77"/>
      <c r="Q54" s="78"/>
      <c r="R54" s="93"/>
      <c r="S54" s="106"/>
      <c r="T54" s="93"/>
      <c r="U54" s="93"/>
      <c r="V54" s="81"/>
      <c r="W54" s="81"/>
      <c r="X54" s="81"/>
      <c r="Y54" s="81"/>
      <c r="Z54" s="80"/>
      <c r="AA54" s="81"/>
      <c r="AB54" s="81"/>
      <c r="AC54" s="12"/>
      <c r="AD54" s="17"/>
      <c r="AE54" s="17"/>
      <c r="AF54" s="17"/>
      <c r="AG54" s="17"/>
    </row>
    <row r="55" spans="1:33" s="9" customFormat="1" x14ac:dyDescent="0.25">
      <c r="A55" s="64"/>
      <c r="B55" s="11"/>
      <c r="C55" s="114"/>
      <c r="D55" s="47"/>
      <c r="E55" s="48"/>
      <c r="F55" s="48"/>
      <c r="G55" s="12"/>
      <c r="H55" s="12"/>
      <c r="I55" s="49"/>
      <c r="J55" s="49"/>
      <c r="K55" s="49"/>
      <c r="L55" s="50"/>
      <c r="M55" s="49"/>
      <c r="N55" s="34"/>
      <c r="O55" s="34"/>
      <c r="P55" s="52"/>
      <c r="Q55" s="55"/>
      <c r="R55" s="56"/>
      <c r="S55" s="56"/>
      <c r="T55" s="56"/>
      <c r="U55" s="56"/>
      <c r="V55" s="54"/>
      <c r="W55" s="54"/>
      <c r="X55" s="54"/>
      <c r="Y55" s="54"/>
      <c r="Z55" s="54"/>
      <c r="AA55" s="54"/>
      <c r="AB55" s="54"/>
      <c r="AC55" s="57"/>
      <c r="AD55" s="17"/>
      <c r="AE55" s="17"/>
      <c r="AF55" s="17"/>
      <c r="AG55" s="17"/>
    </row>
    <row r="56" spans="1:33" s="9" customFormat="1" x14ac:dyDescent="0.25">
      <c r="A56" s="64"/>
      <c r="B56" s="67" t="s">
        <v>51</v>
      </c>
      <c r="C56" s="114"/>
      <c r="D56" s="47"/>
      <c r="E56" s="48"/>
      <c r="F56" s="48"/>
      <c r="G56" s="12"/>
      <c r="H56" s="12"/>
      <c r="I56" s="49"/>
      <c r="J56" s="49"/>
      <c r="K56" s="49"/>
      <c r="L56" s="50"/>
      <c r="M56" s="49"/>
      <c r="N56" s="34"/>
      <c r="O56" s="34"/>
      <c r="P56" s="52"/>
      <c r="Q56" s="55"/>
      <c r="R56" s="56"/>
      <c r="S56" s="56"/>
      <c r="T56" s="56"/>
      <c r="U56" s="56"/>
      <c r="V56" s="54"/>
      <c r="W56" s="54"/>
      <c r="X56" s="54"/>
      <c r="Y56" s="54"/>
      <c r="Z56" s="54"/>
      <c r="AA56" s="54"/>
      <c r="AB56" s="54"/>
      <c r="AC56" s="57"/>
      <c r="AD56" s="17"/>
      <c r="AE56" s="17"/>
      <c r="AF56" s="17"/>
      <c r="AG56" s="17"/>
    </row>
    <row r="57" spans="1:33" s="9" customFormat="1" x14ac:dyDescent="0.25">
      <c r="A57" s="64"/>
      <c r="B57" s="11"/>
      <c r="C57" s="114"/>
      <c r="D57" s="47"/>
      <c r="E57" s="48"/>
      <c r="F57" s="48"/>
      <c r="G57" s="12"/>
      <c r="H57" s="12"/>
      <c r="I57" s="49"/>
      <c r="J57" s="49"/>
      <c r="K57" s="49"/>
      <c r="L57" s="50"/>
      <c r="M57" s="49"/>
      <c r="N57" s="34"/>
      <c r="O57" s="34"/>
      <c r="P57" s="52"/>
      <c r="Q57" s="55"/>
      <c r="R57" s="56"/>
      <c r="S57" s="56"/>
      <c r="T57" s="56"/>
      <c r="U57" s="56"/>
      <c r="V57" s="54"/>
      <c r="W57" s="54"/>
      <c r="X57" s="54"/>
      <c r="Y57" s="54"/>
      <c r="Z57" s="54"/>
      <c r="AA57" s="54"/>
      <c r="AB57" s="54"/>
      <c r="AC57" s="57"/>
      <c r="AD57" s="17"/>
      <c r="AE57" s="17"/>
      <c r="AF57" s="17"/>
      <c r="AG57" s="17"/>
    </row>
    <row r="58" spans="1:33" s="9" customFormat="1" x14ac:dyDescent="0.25">
      <c r="A58" s="64"/>
      <c r="B58" s="11"/>
      <c r="C58" s="114"/>
      <c r="D58" s="47"/>
      <c r="E58" s="48"/>
      <c r="F58" s="48"/>
      <c r="G58" s="12"/>
      <c r="H58" s="12"/>
      <c r="I58" s="49"/>
      <c r="J58" s="49"/>
      <c r="K58" s="49"/>
      <c r="L58" s="50"/>
      <c r="M58" s="49"/>
      <c r="N58" s="34"/>
      <c r="O58" s="34"/>
      <c r="P58" s="52"/>
      <c r="Q58" s="55"/>
      <c r="R58" s="56"/>
      <c r="S58" s="56"/>
      <c r="T58" s="56"/>
      <c r="U58" s="56"/>
      <c r="V58" s="54"/>
      <c r="W58" s="54"/>
      <c r="X58" s="54"/>
      <c r="Y58" s="54"/>
      <c r="Z58" s="54"/>
      <c r="AA58" s="54"/>
      <c r="AB58" s="54"/>
      <c r="AC58" s="57"/>
      <c r="AD58" s="17"/>
      <c r="AE58" s="17"/>
      <c r="AF58" s="17"/>
      <c r="AG58" s="17"/>
    </row>
    <row r="59" spans="1:33" s="9" customFormat="1" ht="40.5" x14ac:dyDescent="0.25">
      <c r="A59" s="64"/>
      <c r="B59" s="62" t="s">
        <v>25</v>
      </c>
      <c r="C59" s="114"/>
      <c r="D59" s="47"/>
      <c r="E59" s="48"/>
      <c r="F59" s="48"/>
      <c r="G59" s="12"/>
      <c r="H59" s="12"/>
      <c r="I59" s="49"/>
      <c r="J59" s="49"/>
      <c r="K59" s="49"/>
      <c r="L59" s="50"/>
      <c r="M59" s="49"/>
      <c r="N59" s="43"/>
      <c r="O59" s="51"/>
      <c r="P59" s="52"/>
      <c r="Q59" s="55"/>
      <c r="R59" s="55"/>
      <c r="S59" s="55"/>
      <c r="T59" s="55"/>
      <c r="U59" s="55"/>
      <c r="V59" s="54"/>
      <c r="W59" s="54"/>
      <c r="X59" s="54"/>
      <c r="Y59" s="54"/>
      <c r="Z59" s="54"/>
      <c r="AA59" s="54"/>
      <c r="AB59" s="54"/>
      <c r="AC59" s="12"/>
      <c r="AD59" s="17"/>
      <c r="AE59" s="17"/>
      <c r="AF59" s="17"/>
      <c r="AG59" s="17"/>
    </row>
    <row r="60" spans="1:33" s="13" customFormat="1" x14ac:dyDescent="0.25">
      <c r="A60" s="64"/>
      <c r="B60" s="11"/>
      <c r="C60" s="114"/>
      <c r="D60" s="47"/>
      <c r="E60" s="48"/>
      <c r="F60" s="48"/>
      <c r="G60" s="12"/>
      <c r="H60" s="12"/>
      <c r="I60" s="49"/>
      <c r="J60" s="51"/>
      <c r="K60" s="49"/>
      <c r="L60" s="50"/>
      <c r="M60" s="49"/>
      <c r="N60" s="44"/>
      <c r="O60" s="51"/>
      <c r="P60" s="52"/>
      <c r="Q60" s="55"/>
      <c r="R60" s="55"/>
      <c r="S60" s="55"/>
      <c r="T60" s="55"/>
      <c r="U60" s="55"/>
      <c r="V60" s="54"/>
      <c r="W60" s="54"/>
      <c r="X60" s="54"/>
      <c r="Y60" s="54"/>
      <c r="Z60" s="54"/>
      <c r="AA60" s="54"/>
      <c r="AB60" s="54"/>
      <c r="AC60" s="57"/>
      <c r="AD60" s="18"/>
      <c r="AE60" s="18"/>
      <c r="AF60" s="18"/>
      <c r="AG60" s="18"/>
    </row>
    <row r="61" spans="1:33" s="9" customFormat="1" x14ac:dyDescent="0.25">
      <c r="A61" s="64"/>
      <c r="B61" s="11"/>
      <c r="C61" s="114"/>
      <c r="D61" s="47"/>
      <c r="E61" s="48"/>
      <c r="F61" s="48"/>
      <c r="G61" s="12"/>
      <c r="H61" s="12"/>
      <c r="I61" s="49"/>
      <c r="J61" s="49"/>
      <c r="K61" s="49"/>
      <c r="L61" s="50"/>
      <c r="M61" s="49"/>
      <c r="N61" s="45"/>
      <c r="O61" s="51"/>
      <c r="P61" s="52"/>
      <c r="Q61" s="55"/>
      <c r="R61" s="53"/>
      <c r="S61" s="53"/>
      <c r="T61" s="53"/>
      <c r="U61" s="53"/>
      <c r="V61" s="54"/>
      <c r="W61" s="54"/>
      <c r="X61" s="54"/>
      <c r="Y61" s="54"/>
      <c r="Z61" s="54"/>
      <c r="AA61" s="54"/>
      <c r="AB61" s="54"/>
      <c r="AC61" s="12"/>
      <c r="AD61" s="17"/>
      <c r="AE61" s="17"/>
      <c r="AF61" s="17"/>
      <c r="AG61" s="17"/>
    </row>
    <row r="62" spans="1:33" ht="18.75" x14ac:dyDescent="0.2">
      <c r="A62" s="64"/>
      <c r="B62" s="67" t="s">
        <v>3</v>
      </c>
      <c r="C62" s="119"/>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row>
    <row r="63" spans="1:33" s="25" customFormat="1" ht="20.45" customHeight="1" x14ac:dyDescent="0.35">
      <c r="A63" s="155"/>
      <c r="B63" s="155"/>
      <c r="C63" s="155"/>
      <c r="D63" s="155"/>
      <c r="E63" s="155"/>
      <c r="F63" s="155"/>
      <c r="G63" s="155"/>
      <c r="H63" s="155"/>
      <c r="I63" s="155"/>
      <c r="J63" s="155"/>
      <c r="K63" s="30"/>
      <c r="L63" s="31"/>
      <c r="M63" s="32"/>
      <c r="N63" s="32"/>
      <c r="O63" s="30"/>
      <c r="P63" s="33"/>
      <c r="Q63" s="33"/>
      <c r="R63" s="33"/>
      <c r="S63" s="33"/>
      <c r="T63" s="33"/>
      <c r="U63" s="33"/>
      <c r="V63" s="58"/>
      <c r="W63" s="58"/>
      <c r="X63" s="58"/>
      <c r="Y63" s="58"/>
      <c r="Z63" s="58"/>
      <c r="AA63" s="58"/>
      <c r="AB63" s="58"/>
    </row>
    <row r="64" spans="1:33" x14ac:dyDescent="0.3">
      <c r="L64" s="23"/>
    </row>
    <row r="65" spans="1:12" x14ac:dyDescent="0.3">
      <c r="L65" s="23"/>
    </row>
    <row r="66" spans="1:12" ht="20.45" customHeight="1" x14ac:dyDescent="0.2">
      <c r="A66" s="158"/>
      <c r="B66" s="158"/>
      <c r="C66" s="158"/>
      <c r="D66" s="158"/>
      <c r="L66" s="23"/>
    </row>
    <row r="67" spans="1:12" x14ac:dyDescent="0.3">
      <c r="L67" s="23"/>
    </row>
    <row r="68" spans="1:12" x14ac:dyDescent="0.3">
      <c r="L68" s="23"/>
    </row>
  </sheetData>
  <protectedRanges>
    <protectedRange sqref="B32:B34" name="Діапазон1_2"/>
    <protectedRange sqref="K33:K34" name="Діапазон1_1_1"/>
    <protectedRange algorithmName="SHA-512" hashValue="n6N6uEmqMGR1DrpcXO/EjshPI+PTm36AbX31dVRtNhwzfhXHX101LEvuytCMG7uLS2KfL7ruiNVfAG4RrZP39A==" saltValue="Xr0fkzxTZ8u1EoDurOUp+g==" spinCount="100000" sqref="B40" name="Діапазон1_2_1"/>
    <protectedRange algorithmName="SHA-512" hashValue="n6N6uEmqMGR1DrpcXO/EjshPI+PTm36AbX31dVRtNhwzfhXHX101LEvuytCMG7uLS2KfL7ruiNVfAG4RrZP39A==" saltValue="Xr0fkzxTZ8u1EoDurOUp+g==" spinCount="100000" sqref="K40" name="Діапазон1_1_1_1"/>
    <protectedRange algorithmName="SHA-512" hashValue="n6N6uEmqMGR1DrpcXO/EjshPI+PTm36AbX31dVRtNhwzfhXHX101LEvuytCMG7uLS2KfL7ruiNVfAG4RrZP39A==" saltValue="Xr0fkzxTZ8u1EoDurOUp+g==" spinCount="100000" sqref="L40 I40:J40" name="Діапазон1_2_1_1"/>
    <protectedRange algorithmName="SHA-512" hashValue="n6N6uEmqMGR1DrpcXO/EjshPI+PTm36AbX31dVRtNhwzfhXHX101LEvuytCMG7uLS2KfL7ruiNVfAG4RrZP39A==" saltValue="Xr0fkzxTZ8u1EoDurOUp+g==" spinCount="100000" sqref="B41" name="Діапазон1_1"/>
    <protectedRange algorithmName="SHA-512" hashValue="n6N6uEmqMGR1DrpcXO/EjshPI+PTm36AbX31dVRtNhwzfhXHX101LEvuytCMG7uLS2KfL7ruiNVfAG4RrZP39A==" saltValue="Xr0fkzxTZ8u1EoDurOUp+g==" spinCount="100000" sqref="I41:L41" name="Діапазон1_1_1_2"/>
    <protectedRange algorithmName="SHA-512" hashValue="n6N6uEmqMGR1DrpcXO/EjshPI+PTm36AbX31dVRtNhwzfhXHX101LEvuytCMG7uLS2KfL7ruiNVfAG4RrZP39A==" saltValue="Xr0fkzxTZ8u1EoDurOUp+g==" spinCount="100000" sqref="B42" name="Діапазон1_2_2"/>
    <protectedRange algorithmName="SHA-512" hashValue="n6N6uEmqMGR1DrpcXO/EjshPI+PTm36AbX31dVRtNhwzfhXHX101LEvuytCMG7uLS2KfL7ruiNVfAG4RrZP39A==" saltValue="Xr0fkzxTZ8u1EoDurOUp+g==" spinCount="100000" sqref="K42" name="Діапазон1_1_1_3"/>
    <protectedRange algorithmName="SHA-512" hashValue="n6N6uEmqMGR1DrpcXO/EjshPI+PTm36AbX31dVRtNhwzfhXHX101LEvuytCMG7uLS2KfL7ruiNVfAG4RrZP39A==" saltValue="Xr0fkzxTZ8u1EoDurOUp+g==" spinCount="100000" sqref="L42 I42:J42" name="Діапазон1_2_1_2"/>
    <protectedRange algorithmName="SHA-512" hashValue="n6N6uEmqMGR1DrpcXO/EjshPI+PTm36AbX31dVRtNhwzfhXHX101LEvuytCMG7uLS2KfL7ruiNVfAG4RrZP39A==" saltValue="Xr0fkzxTZ8u1EoDurOUp+g==" spinCount="100000" sqref="B43:B46" name="Діапазон1_2_3"/>
    <protectedRange algorithmName="SHA-512" hashValue="n6N6uEmqMGR1DrpcXO/EjshPI+PTm36AbX31dVRtNhwzfhXHX101LEvuytCMG7uLS2KfL7ruiNVfAG4RrZP39A==" saltValue="Xr0fkzxTZ8u1EoDurOUp+g==" spinCount="100000" sqref="K43" name="Діапазон1_1_1_4"/>
    <protectedRange algorithmName="SHA-512" hashValue="n6N6uEmqMGR1DrpcXO/EjshPI+PTm36AbX31dVRtNhwzfhXHX101LEvuytCMG7uLS2KfL7ruiNVfAG4RrZP39A==" saltValue="Xr0fkzxTZ8u1EoDurOUp+g==" spinCount="100000" sqref="L43:L46 I43:J46 K44:K46" name="Діапазон1_2_1_3"/>
    <protectedRange sqref="B47" name="Діапазон1_2_4"/>
  </protectedRanges>
  <autoFilter ref="A6:AC6"/>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63:J63"/>
    <mergeCell ref="B2:B5"/>
    <mergeCell ref="C2:C5"/>
    <mergeCell ref="A66:D66"/>
    <mergeCell ref="I3:I5"/>
    <mergeCell ref="F2:F5"/>
    <mergeCell ref="J3:J5"/>
    <mergeCell ref="H2:H5"/>
  </mergeCells>
  <dataValidations count="2">
    <dataValidation allowBlank="1" showInputMessage="1" showErrorMessage="1" promptTitle="Увага!" prompt="Зазначте назву об'єкту" sqref="B32:B34 B40:B47"/>
    <dataValidation type="decimal" operator="greaterThan" allowBlank="1" showInputMessage="1" showErrorMessage="1" errorTitle="Помилка!" error="Введіть число у тис. грн." promptTitle="Увага!" prompt="у ТИС. ГРН" sqref="K33:K34 I40:L46">
      <formula1>0</formula1>
    </dataValidation>
  </dataValidation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Ярошенко Катерина Олександрівна</cp:lastModifiedBy>
  <cp:lastPrinted>2023-06-06T10:50:10Z</cp:lastPrinted>
  <dcterms:created xsi:type="dcterms:W3CDTF">2020-02-19T16:04:40Z</dcterms:created>
  <dcterms:modified xsi:type="dcterms:W3CDTF">2023-07-03T10:57:49Z</dcterms:modified>
</cp:coreProperties>
</file>