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0730" windowHeight="11760" tabRatio="601"/>
  </bookViews>
  <sheets>
    <sheet name="ФОНД 2023" sheetId="2" r:id="rId1"/>
  </sheets>
  <definedNames>
    <definedName name="_xlnm._FilterDatabase" localSheetId="0" hidden="1">'ФОНД 2023'!$A$7:$AB$7</definedName>
    <definedName name="_xlnm.Print_Titles" localSheetId="0">'ФОНД 2023'!$3:$7</definedName>
    <definedName name="_xlnm.Print_Area" localSheetId="0">'ФОНД 2023'!$A$1:$AB$25</definedName>
  </definedNames>
  <calcPr calcId="114210" fullCalcOnLoad="1"/>
</workbook>
</file>

<file path=xl/calcChain.xml><?xml version="1.0" encoding="utf-8"?>
<calcChain xmlns="http://schemas.openxmlformats.org/spreadsheetml/2006/main">
  <c r="J8" i="2"/>
  <c r="K8"/>
  <c r="L8"/>
  <c r="M8"/>
  <c r="N8"/>
  <c r="O8"/>
  <c r="I8"/>
  <c r="J19"/>
  <c r="K19"/>
  <c r="L19"/>
  <c r="M19"/>
  <c r="N19"/>
  <c r="O19"/>
  <c r="I19"/>
  <c r="J16"/>
  <c r="J9"/>
  <c r="K16"/>
  <c r="M10"/>
  <c r="K10"/>
  <c r="K9"/>
  <c r="L16"/>
  <c r="L9"/>
  <c r="M16"/>
  <c r="M9"/>
  <c r="N16"/>
  <c r="N9"/>
  <c r="O16"/>
  <c r="O9"/>
  <c r="I16"/>
  <c r="I9"/>
</calcChain>
</file>

<file path=xl/sharedStrings.xml><?xml version="1.0" encoding="utf-8"?>
<sst xmlns="http://schemas.openxmlformats.org/spreadsheetml/2006/main" count="152" uniqueCount="90">
  <si>
    <t>№ п/п</t>
  </si>
  <si>
    <t>Форма власності</t>
  </si>
  <si>
    <t>Примітка</t>
  </si>
  <si>
    <t>Усього</t>
  </si>
  <si>
    <t>коштів місцевого бюджету</t>
  </si>
  <si>
    <t>Найменування експертної організації, дата, № експертизи</t>
  </si>
  <si>
    <t>Нормативний акт щодо затвердження проекту будівництва</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</si>
  <si>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</si>
  <si>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</si>
  <si>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</si>
  <si>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</si>
  <si>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</si>
  <si>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</si>
  <si>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</si>
  <si>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</si>
  <si>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</si>
  <si>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</si>
  <si>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</si>
  <si>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</si>
  <si>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</si>
  <si>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</si>
  <si>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Залишок на 01.01.23</t>
  </si>
  <si>
    <t>Заповнюється для проєктів будівництва</t>
  </si>
  <si>
    <t>ВСЬОГО по проєктах</t>
  </si>
  <si>
    <t>Проєкти будівництва</t>
  </si>
  <si>
    <t>Проєкти з розроблення проєктної документації</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</si>
  <si>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</si>
  <si>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</si>
  <si>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</si>
  <si>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У разі відповіді "Так" у графі 18</t>
  </si>
  <si>
    <t xml:space="preserve">Вказати номер проєкту (об’єкту, заходу) у плані  виконання програми комплексного відновлення області </t>
  </si>
  <si>
    <t>У разі відповіді "Так" у графі 20</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</si>
  <si>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</si>
  <si>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</si>
  <si>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Вид робіт (нове будівництво, реконструкція, капітальний ремонт, реставрація)</t>
  </si>
  <si>
    <t>Чи було пошкоджено\зруйновано об’єкт внаслідок військової агресії рф (так, ні)</t>
  </si>
  <si>
    <t xml:space="preserve">Вказати ID проєкту в Єдиній цифровій інтегрованій інформаційно-аналітичній системі управління процесом відбудови інфраструктури </t>
  </si>
  <si>
    <t>комунальна</t>
  </si>
  <si>
    <t>реконструкція</t>
  </si>
  <si>
    <t xml:space="preserve">с. Красноїлля </t>
  </si>
  <si>
    <t>ні</t>
  </si>
  <si>
    <t>Пропозиції щодо головного розпорядника бюджетних коштів, якому виділяються кошти Фонду (визначається обласними військовими адміністраціями)</t>
  </si>
  <si>
    <t>Агенство з відновлення</t>
  </si>
  <si>
    <t>м.Івано-Франківськ</t>
  </si>
  <si>
    <t>Результативність (для проектів будівництва, потужність, відповідних одиниць)</t>
  </si>
  <si>
    <t>Заступник голови облдержадміністрації</t>
  </si>
  <si>
    <t>Вадим СОЗОНИК</t>
  </si>
  <si>
    <t>Форма 1</t>
  </si>
  <si>
    <t>Івано-Франківська територіальна громада</t>
  </si>
  <si>
    <t>Верховинська селищна рада</t>
  </si>
  <si>
    <t>ДП "Укрдержбудекспертиза",</t>
  </si>
  <si>
    <t xml:space="preserve">"Реконструкція будівлі ЗОШ І-ІІІ ст. з добудовою навчального корпусу та спортивного залу в                         с. Красноїлля Верховинського району Івано-Франківської області . Коригування кошторису </t>
  </si>
  <si>
    <t>Бурштинська міська територіальна громада</t>
  </si>
  <si>
    <t>ДП "Укрдержбудекспертиза", проект знаходиться на експертизі</t>
  </si>
  <si>
    <t>-</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</si>
  <si>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</si>
  <si>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м. Бурштин</t>
  </si>
  <si>
    <t>6,94 м. куб/год</t>
  </si>
  <si>
    <t>2,3 м. куб/год</t>
  </si>
  <si>
    <t>нове будівництво</t>
  </si>
  <si>
    <t>Будівництво об'єктів інфрастуктури, зокрема пов'язаних з наданням послуг з водопостачання, водовідведення, виробництва теплової енергії, теплопостачання, електропостачання</t>
  </si>
  <si>
    <t>Капітальний ремонт сховища №74, яке розміщене на території в/м №1 за адресою м.Коломия, вул.Моцарта, 33</t>
  </si>
  <si>
    <t>Коломийська міська територіальна громада</t>
  </si>
  <si>
    <t>м.Коломия</t>
  </si>
  <si>
    <t>капітальний ремонт</t>
  </si>
  <si>
    <t>Капітальний ремонт сховища №75, яке розміщене на території в/м №1 за адресою м.Коломия, вул.Моцарта, 33</t>
  </si>
  <si>
    <t>Капітальний ремонт сховища №76, яке розміщене на території в/м №1 за адресою м.Коломия, вул.Моцарта, 33</t>
  </si>
  <si>
    <t>Капітальний ремонт сховища №79, яке розміщене на території в/м №1 за адресою м.Коломия, вул.Моцарта, 33. Коригування</t>
  </si>
  <si>
    <t>Товариство з обмеженою відповідальністю "УК ЕКСПЕРТИЗА", експертний звіт від 27.12.2022 №Т330/1-А</t>
  </si>
  <si>
    <t>наказ від 16.01.2023р. №9</t>
  </si>
  <si>
    <t>Товариство з обмеженою відповідальністю "УК ЕКСПЕРТИЗА", експертний звіт від 27.12.2022 №Т330/2--А</t>
  </si>
  <si>
    <t>наказ від 16.01.2023р. №10</t>
  </si>
  <si>
    <t>Товариство з обмеженою відповідальністю "УК ЕКСПЕРТИЗА", експертний звіт від 27.12.2022 №Т330/3--А</t>
  </si>
  <si>
    <t>наказ від 16.01.2023р. №76</t>
  </si>
  <si>
    <t>Товариство з обмеженою відповідальністю "УК ЕКСПЕРТИЗА", експертний звіт від 27.12.2022 №Т331-А</t>
  </si>
  <si>
    <t>наказ від 16.01.2023р. №11</t>
  </si>
  <si>
    <t>Нове будівництво малого групового будинку по вул.Маковея в місті Коломия (коригування)</t>
  </si>
  <si>
    <t>3.нове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</si>
  <si>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</si>
  <si>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ОВА</t>
  </si>
  <si>
    <t>Наказ №21 від 03.05.2023р Верховинська селищна рада Відділ освіти молоді та спорту.</t>
  </si>
  <si>
    <t>ДП "Укрдержбудекспертиза" в Івано-Франківській області від 25.03.2021 № 09-0001/01-21</t>
  </si>
  <si>
    <t>2023-2024</t>
  </si>
  <si>
    <t>Додатково направлено лист на Міністерство оборони України</t>
  </si>
  <si>
    <t>Реконструкція каналізаційних мереж і спорудна них (КНС №5) по вул. Проектна в м. Бурштин Івано-Франківського району Івано-Франківської області</t>
  </si>
  <si>
    <t>Реконструкція каналізаційних мереж і спорудна них (КНС №6) по вул. Володимира Івасюка в м. Бурштин Івано-Франківського району Івано-Франківської області</t>
  </si>
  <si>
    <t>Реконструкція відділення екстренної медичної допомоги КНП "Івано-Франківської обласної дитячої клінічної лікарні Івано-Франківської обласної ради"</t>
  </si>
  <si>
    <t>Тимчасове житло для 50-ти внутрішньо переміщених осіб</t>
  </si>
  <si>
    <t>наказ від 23.12.2020           № 306/1-ос</t>
  </si>
  <si>
    <t>ТзОВ "Євроекспертиза" від 09.05.2023 № 0670Є-05/23</t>
  </si>
</sst>
</file>

<file path=xl/styles.xml><?xml version="1.0" encoding="utf-8"?>
<styleSheet xmlns="http://schemas.openxmlformats.org/spreadsheetml/2006/main">
  <numFmts count="4">
    <numFmt numFmtId="164" formatCode="0.0"/>
    <numFmt numFmtId="165" formatCode="_-* #,##0.00\ _₽_-;\-* #,##0.00\ _₽_-;_-* &quot;-&quot;??\ _₽_-;_-@_-"/>
    <numFmt numFmtId="166" formatCode="0.000"/>
    <numFmt numFmtId="167" formatCode="#,##0.000"/>
  </numFmts>
  <fonts count="27">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b/>
      <sz val="16"/>
      <name val="Times New Roman"/>
      <family val="1"/>
      <charset val="204"/>
    </font>
    <font>
      <b/>
      <sz val="18"/>
      <name val="Times New Roman"/>
      <family val="1"/>
      <charset val="204"/>
    </font>
    <font>
      <sz val="14"/>
      <color indexed="8"/>
      <name val="Times New Roman"/>
      <family val="1"/>
      <charset val="204"/>
    </font>
    <font>
      <b/>
      <sz val="18"/>
      <color indexed="8"/>
      <name val="Times New Roman"/>
      <family val="1"/>
      <charset val="204"/>
    </font>
    <font>
      <sz val="18"/>
      <name val="Times New Roman"/>
      <family val="1"/>
      <charset val="204"/>
    </font>
    <font>
      <sz val="22"/>
      <color indexed="8"/>
      <name val="Times New Roman"/>
      <family val="1"/>
      <charset val="204"/>
    </font>
    <font>
      <b/>
      <sz val="14"/>
      <color indexed="8"/>
      <name val="Times New Roman"/>
      <family val="1"/>
      <charset val="204"/>
    </font>
    <font>
      <b/>
      <sz val="15"/>
      <name val="Arial Cyr"/>
      <charset val="204"/>
    </font>
    <font>
      <sz val="14"/>
      <color indexed="10"/>
      <name val="Times New Roman"/>
      <family val="1"/>
      <charset val="204"/>
    </font>
  </fonts>
  <fills count="3">
    <fill>
      <patternFill patternType="none"/>
    </fill>
    <fill>
      <patternFill patternType="gray125"/>
    </fill>
    <fill>
      <patternFill patternType="solid">
        <fgColor indexed="1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16">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1" fillId="0" borderId="0" xfId="1" applyAlignment="1">
      <alignment wrapText="1"/>
    </xf>
    <xf numFmtId="166" fontId="13" fillId="0" borderId="0" xfId="1" applyNumberFormat="1" applyFont="1" applyAlignment="1">
      <alignment horizontal="center" vertical="center"/>
    </xf>
    <xf numFmtId="166" fontId="1" fillId="0" borderId="0" xfId="1" applyNumberFormat="1" applyAlignment="1">
      <alignment horizontal="center"/>
    </xf>
    <xf numFmtId="166" fontId="9" fillId="0" borderId="0" xfId="1" applyNumberFormat="1" applyFont="1" applyAlignment="1">
      <alignment horizontal="center" vertical="center"/>
    </xf>
    <xf numFmtId="0" fontId="14" fillId="0" borderId="0" xfId="1" applyFont="1"/>
    <xf numFmtId="0" fontId="10" fillId="2" borderId="1" xfId="1" applyFont="1" applyFill="1" applyBorder="1" applyAlignment="1">
      <alignment horizontal="center" vertical="center"/>
    </xf>
    <xf numFmtId="0" fontId="11" fillId="2" borderId="1" xfId="1" applyFont="1" applyFill="1" applyBorder="1" applyAlignment="1">
      <alignment horizontal="left" vertical="center" wrapText="1"/>
    </xf>
    <xf numFmtId="0" fontId="11" fillId="2" borderId="1" xfId="1" applyFont="1" applyFill="1" applyBorder="1" applyAlignment="1">
      <alignment horizontal="center" vertical="center" wrapText="1"/>
    </xf>
    <xf numFmtId="166" fontId="10" fillId="2" borderId="1" xfId="1" applyNumberFormat="1" applyFont="1" applyFill="1" applyBorder="1" applyAlignment="1">
      <alignment horizontal="center" vertical="center"/>
    </xf>
    <xf numFmtId="0" fontId="15" fillId="0" borderId="0" xfId="1" applyFont="1" applyAlignment="1">
      <alignment horizontal="center"/>
    </xf>
    <xf numFmtId="166"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0" fontId="11" fillId="2" borderId="1" xfId="1" applyFont="1" applyFill="1" applyBorder="1" applyAlignment="1">
      <alignment horizontal="center" textRotation="90"/>
    </xf>
    <xf numFmtId="166" fontId="17" fillId="2" borderId="1" xfId="1" applyNumberFormat="1" applyFont="1" applyFill="1" applyBorder="1" applyAlignment="1">
      <alignment horizontal="center" vertical="center"/>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9" fillId="2" borderId="1" xfId="1" applyFont="1" applyFill="1" applyBorder="1" applyAlignment="1">
      <alignment horizontal="center" vertical="center"/>
    </xf>
    <xf numFmtId="166" fontId="7" fillId="0" borderId="1" xfId="0" applyNumberFormat="1" applyFont="1" applyBorder="1" applyAlignment="1">
      <alignment horizontal="center" vertical="center" wrapText="1"/>
    </xf>
    <xf numFmtId="0" fontId="22" fillId="0" borderId="0" xfId="0" applyFont="1"/>
    <xf numFmtId="0" fontId="22" fillId="0" borderId="0" xfId="1" applyFont="1" applyAlignment="1">
      <alignment horizontal="center"/>
    </xf>
    <xf numFmtId="166" fontId="7" fillId="0" borderId="1" xfId="1" applyNumberFormat="1"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center" vertical="center"/>
    </xf>
    <xf numFmtId="0" fontId="20" fillId="0" borderId="1" xfId="0" applyFont="1" applyFill="1" applyBorder="1" applyAlignment="1">
      <alignment horizontal="center" vertical="center" wrapText="1"/>
    </xf>
    <xf numFmtId="0" fontId="7" fillId="0" borderId="2" xfId="1" applyFont="1" applyFill="1" applyBorder="1" applyAlignment="1">
      <alignment horizontal="center" vertical="center" wrapText="1"/>
    </xf>
    <xf numFmtId="166" fontId="7" fillId="0" borderId="1" xfId="1" applyNumberFormat="1" applyFont="1" applyFill="1" applyBorder="1" applyAlignment="1">
      <alignment horizontal="center" vertical="center" wrapText="1"/>
    </xf>
    <xf numFmtId="166" fontId="7" fillId="0" borderId="1" xfId="1" applyNumberFormat="1" applyFont="1" applyFill="1" applyBorder="1" applyAlignment="1">
      <alignment horizontal="center" vertical="center"/>
    </xf>
    <xf numFmtId="0" fontId="20" fillId="0" borderId="2" xfId="0" applyFont="1" applyFill="1" applyBorder="1" applyAlignment="1">
      <alignment horizontal="center" vertical="center"/>
    </xf>
    <xf numFmtId="0" fontId="12" fillId="0" borderId="0" xfId="1" applyFont="1" applyFill="1" applyAlignment="1">
      <alignment vertical="center"/>
    </xf>
    <xf numFmtId="0" fontId="1" fillId="0" borderId="0" xfId="1" applyFill="1" applyAlignment="1">
      <alignment vertical="center"/>
    </xf>
    <xf numFmtId="0" fontId="20" fillId="0" borderId="1" xfId="0" applyFont="1" applyFill="1" applyBorder="1" applyAlignment="1">
      <alignment horizontal="center" vertical="center"/>
    </xf>
    <xf numFmtId="166" fontId="7" fillId="0" borderId="1" xfId="0" applyNumberFormat="1" applyFont="1" applyFill="1" applyBorder="1" applyAlignment="1">
      <alignment horizontal="center" vertical="center" wrapText="1"/>
    </xf>
    <xf numFmtId="0" fontId="7" fillId="0" borderId="1" xfId="1" applyFont="1" applyBorder="1" applyAlignment="1">
      <alignment horizontal="center" vertical="center" textRotation="90" wrapText="1"/>
    </xf>
    <xf numFmtId="0" fontId="7" fillId="0" borderId="1" xfId="0" applyFont="1" applyBorder="1" applyAlignment="1">
      <alignment horizontal="center" vertical="center" wrapText="1"/>
    </xf>
    <xf numFmtId="167" fontId="7"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164" fontId="7" fillId="0" borderId="1" xfId="1" applyNumberFormat="1" applyFont="1" applyFill="1" applyBorder="1" applyAlignment="1">
      <alignment horizontal="center" vertical="center"/>
    </xf>
    <xf numFmtId="0" fontId="7" fillId="2" borderId="1" xfId="1" applyFont="1" applyFill="1" applyBorder="1" applyAlignment="1">
      <alignment horizontal="center" vertical="center"/>
    </xf>
    <xf numFmtId="0" fontId="7" fillId="2" borderId="1" xfId="1" applyFont="1" applyFill="1" applyBorder="1" applyAlignment="1">
      <alignment horizontal="left" vertical="center" wrapText="1"/>
    </xf>
    <xf numFmtId="0" fontId="7" fillId="2" borderId="1" xfId="1" applyFont="1" applyFill="1" applyBorder="1" applyAlignment="1">
      <alignment horizontal="center" vertical="center" wrapText="1"/>
    </xf>
    <xf numFmtId="166" fontId="11" fillId="2" borderId="1" xfId="1" applyNumberFormat="1" applyFont="1" applyFill="1" applyBorder="1" applyAlignment="1">
      <alignment horizontal="center" vertical="center"/>
    </xf>
    <xf numFmtId="0" fontId="18" fillId="2" borderId="1" xfId="1" applyFont="1" applyFill="1" applyBorder="1" applyAlignment="1">
      <alignment horizontal="center" vertical="center"/>
    </xf>
    <xf numFmtId="0" fontId="5" fillId="2" borderId="1" xfId="1" applyFont="1" applyFill="1" applyBorder="1" applyAlignment="1">
      <alignment horizontal="center" vertical="center"/>
    </xf>
    <xf numFmtId="0" fontId="16" fillId="2" borderId="1" xfId="1" applyFont="1" applyFill="1" applyBorder="1" applyAlignment="1">
      <alignment horizontal="left" wrapText="1"/>
    </xf>
    <xf numFmtId="0" fontId="1" fillId="2" borderId="1" xfId="1" applyFill="1" applyBorder="1" applyAlignment="1">
      <alignment wrapText="1"/>
    </xf>
    <xf numFmtId="0" fontId="24" fillId="2" borderId="1" xfId="0" applyFont="1" applyFill="1" applyBorder="1" applyAlignment="1">
      <alignment horizontal="center" vertical="center" wrapText="1"/>
    </xf>
    <xf numFmtId="0" fontId="11" fillId="2" borderId="2" xfId="1" applyFont="1" applyFill="1" applyBorder="1" applyAlignment="1">
      <alignment horizontal="center" vertical="center" wrapText="1"/>
    </xf>
    <xf numFmtId="166" fontId="11" fillId="2" borderId="0" xfId="1" applyNumberFormat="1" applyFont="1" applyFill="1" applyBorder="1" applyAlignment="1">
      <alignment horizontal="center" vertical="center" wrapText="1"/>
    </xf>
    <xf numFmtId="0" fontId="7" fillId="0" borderId="3" xfId="1" applyFont="1" applyBorder="1" applyAlignment="1">
      <alignment horizontal="center" vertical="center" textRotation="90" wrapText="1"/>
    </xf>
    <xf numFmtId="166" fontId="25" fillId="2" borderId="1" xfId="1" applyNumberFormat="1" applyFont="1" applyFill="1" applyBorder="1" applyAlignment="1">
      <alignment horizontal="center" vertical="center"/>
    </xf>
    <xf numFmtId="0" fontId="20" fillId="2" borderId="2" xfId="0" applyFont="1" applyFill="1" applyBorder="1" applyAlignment="1">
      <alignment horizontal="center" vertical="center"/>
    </xf>
    <xf numFmtId="0" fontId="1" fillId="2" borderId="1" xfId="1" applyFill="1" applyBorder="1" applyAlignment="1">
      <alignment textRotation="90"/>
    </xf>
    <xf numFmtId="0" fontId="1" fillId="2" borderId="1" xfId="1" applyFill="1" applyBorder="1"/>
    <xf numFmtId="167" fontId="7" fillId="0" borderId="0" xfId="0" applyNumberFormat="1" applyFont="1" applyFill="1" applyBorder="1" applyAlignment="1">
      <alignment horizontal="center" vertical="center" wrapText="1"/>
    </xf>
    <xf numFmtId="166" fontId="7" fillId="0" borderId="3" xfId="1" applyNumberFormat="1" applyFont="1" applyFill="1" applyBorder="1" applyAlignment="1">
      <alignment horizontal="center" vertical="center"/>
    </xf>
    <xf numFmtId="164" fontId="7" fillId="0" borderId="3" xfId="1" applyNumberFormat="1" applyFont="1" applyFill="1" applyBorder="1" applyAlignment="1">
      <alignment horizontal="center" vertical="center"/>
    </xf>
    <xf numFmtId="166" fontId="7" fillId="0" borderId="3" xfId="1" applyNumberFormat="1" applyFont="1" applyBorder="1" applyAlignment="1">
      <alignment horizontal="center" vertical="center"/>
    </xf>
    <xf numFmtId="0" fontId="7" fillId="0" borderId="3" xfId="0" applyFont="1" applyBorder="1" applyAlignment="1">
      <alignment horizontal="center" vertical="center" wrapText="1"/>
    </xf>
    <xf numFmtId="4" fontId="7" fillId="0" borderId="1" xfId="0" applyNumberFormat="1" applyFont="1" applyFill="1" applyBorder="1" applyAlignment="1">
      <alignment horizontal="center" vertical="center"/>
    </xf>
    <xf numFmtId="2" fontId="20" fillId="0" borderId="1" xfId="0" applyNumberFormat="1" applyFont="1" applyFill="1" applyBorder="1" applyAlignment="1">
      <alignment horizontal="center" vertical="center" wrapText="1"/>
    </xf>
    <xf numFmtId="166" fontId="20" fillId="0" borderId="1" xfId="1" applyNumberFormat="1" applyFont="1" applyBorder="1" applyAlignment="1">
      <alignment horizontal="center" vertical="center"/>
    </xf>
    <xf numFmtId="166" fontId="24" fillId="0" borderId="1" xfId="1" applyNumberFormat="1" applyFont="1" applyBorder="1" applyAlignment="1">
      <alignment horizontal="center" vertical="center"/>
    </xf>
    <xf numFmtId="0" fontId="7" fillId="0" borderId="1" xfId="0" applyFont="1" applyFill="1" applyBorder="1" applyAlignment="1">
      <alignment horizontal="center" vertical="center" wrapText="1"/>
    </xf>
    <xf numFmtId="167" fontId="7" fillId="0" borderId="1" xfId="1" applyNumberFormat="1" applyFont="1" applyFill="1" applyBorder="1" applyAlignment="1">
      <alignment horizontal="center" vertical="center"/>
    </xf>
    <xf numFmtId="2" fontId="24" fillId="2" borderId="1" xfId="0" applyNumberFormat="1"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1" xfId="0" applyFont="1" applyFill="1" applyBorder="1" applyAlignment="1">
      <alignment horizontal="center" wrapText="1"/>
    </xf>
    <xf numFmtId="0" fontId="7" fillId="0" borderId="1" xfId="1"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0" fontId="7" fillId="0" borderId="0" xfId="1" applyFont="1" applyAlignment="1">
      <alignment horizontal="center" vertical="center" wrapText="1"/>
    </xf>
    <xf numFmtId="0" fontId="7" fillId="0" borderId="4" xfId="0" applyFont="1" applyFill="1" applyBorder="1" applyAlignment="1">
      <alignment horizontal="center" vertical="center" wrapText="1"/>
    </xf>
    <xf numFmtId="0" fontId="7" fillId="0" borderId="0" xfId="1" applyFont="1" applyFill="1" applyAlignment="1">
      <alignment horizontal="center" vertical="center"/>
    </xf>
    <xf numFmtId="14" fontId="7" fillId="0" borderId="1" xfId="0" applyNumberFormat="1" applyFont="1" applyFill="1" applyBorder="1" applyAlignment="1">
      <alignment horizontal="center" vertical="center" wrapText="1"/>
    </xf>
    <xf numFmtId="0" fontId="7" fillId="2" borderId="1" xfId="1" applyFont="1" applyFill="1" applyBorder="1" applyAlignment="1">
      <alignment horizontal="center" vertical="center" textRotation="90" wrapText="1"/>
    </xf>
    <xf numFmtId="166"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166" fontId="26" fillId="0" borderId="1" xfId="0" applyNumberFormat="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23" fillId="0" borderId="0" xfId="0" applyFont="1" applyAlignment="1">
      <alignment horizontal="left"/>
    </xf>
    <xf numFmtId="0" fontId="7" fillId="0" borderId="2" xfId="1" applyFont="1" applyBorder="1" applyAlignment="1">
      <alignment horizontal="center" vertical="center" wrapText="1"/>
    </xf>
    <xf numFmtId="0" fontId="7" fillId="0" borderId="5" xfId="1" applyFont="1" applyBorder="1" applyAlignment="1">
      <alignment horizontal="center" vertical="center" wrapText="1"/>
    </xf>
    <xf numFmtId="0" fontId="7" fillId="0" borderId="3" xfId="1" applyFont="1" applyBorder="1" applyAlignment="1">
      <alignment horizontal="center" vertical="center" wrapText="1"/>
    </xf>
    <xf numFmtId="0" fontId="23" fillId="0" borderId="0" xfId="0" applyFont="1" applyAlignment="1">
      <alignment horizont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6" xfId="1" applyFont="1" applyBorder="1" applyAlignment="1">
      <alignment horizontal="center" vertical="center" wrapText="1"/>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164" fontId="7" fillId="0" borderId="1" xfId="1" applyNumberFormat="1" applyFont="1" applyBorder="1" applyAlignment="1">
      <alignment horizontal="center" vertical="center" wrapText="1"/>
    </xf>
    <xf numFmtId="0" fontId="21" fillId="0" borderId="0" xfId="0" applyFont="1" applyBorder="1" applyAlignment="1">
      <alignment horizontal="center" vertical="center" wrapText="1"/>
    </xf>
    <xf numFmtId="0" fontId="4" fillId="0" borderId="1" xfId="1" applyFont="1" applyBorder="1" applyAlignment="1">
      <alignment horizontal="center" vertical="center" textRotation="90" wrapText="1"/>
    </xf>
    <xf numFmtId="0" fontId="7" fillId="0" borderId="0" xfId="1" applyFont="1" applyAlignment="1">
      <alignment horizontal="left" vertical="center"/>
    </xf>
    <xf numFmtId="0" fontId="15" fillId="0" borderId="0" xfId="1" applyFont="1" applyAlignment="1">
      <alignment horizontal="left" vertical="center"/>
    </xf>
  </cellXfs>
  <cellStyles count="3">
    <cellStyle name="Звичайний 4" xfId="1"/>
    <cellStyle name="Обычный" xfId="0" builtinId="0"/>
    <cellStyle name="Фінансови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F27"/>
  <sheetViews>
    <sheetView tabSelected="1" view="pageBreakPreview" topLeftCell="A19" zoomScale="40" zoomScaleNormal="70" zoomScaleSheetLayoutView="70" workbookViewId="0">
      <selection activeCell="R22" sqref="R22"/>
    </sheetView>
  </sheetViews>
  <sheetFormatPr defaultColWidth="11.85546875" defaultRowHeight="20.25"/>
  <cols>
    <col min="1" max="1" width="5.7109375" style="8" customWidth="1"/>
    <col min="2" max="2" width="39.140625" style="8" customWidth="1"/>
    <col min="3" max="3" width="24.28515625" style="8" customWidth="1"/>
    <col min="4" max="4" width="21.85546875" style="3" customWidth="1"/>
    <col min="5" max="6" width="16.5703125" style="17" customWidth="1"/>
    <col min="7" max="8" width="22.140625" style="17" customWidth="1"/>
    <col min="9" max="9" width="19.5703125" style="5" customWidth="1"/>
    <col min="10" max="10" width="20.7109375" style="5" customWidth="1"/>
    <col min="11" max="11" width="19.28515625" style="5" customWidth="1"/>
    <col min="12" max="12" width="18.85546875" style="5" customWidth="1"/>
    <col min="13" max="13" width="16.85546875" style="4" customWidth="1"/>
    <col min="14" max="14" width="11.85546875" style="4" customWidth="1"/>
    <col min="15" max="15" width="15.140625" style="5" customWidth="1"/>
    <col min="16" max="16" width="5.7109375" style="1" customWidth="1"/>
    <col min="17" max="18" width="20.7109375" style="1" customWidth="1"/>
    <col min="19" max="19" width="35" style="1" customWidth="1"/>
    <col min="20" max="20" width="20.7109375" style="1" customWidth="1"/>
    <col min="21" max="21" width="18.7109375" style="5" customWidth="1"/>
    <col min="22" max="22" width="28.140625" style="5" customWidth="1"/>
    <col min="23" max="23" width="29.28515625" style="5" customWidth="1"/>
    <col min="24" max="24" width="27" style="5" customWidth="1"/>
    <col min="25" max="25" width="29" style="5" customWidth="1"/>
    <col min="26" max="26" width="12.7109375" style="5" customWidth="1"/>
    <col min="27" max="27" width="9.7109375" style="5" customWidth="1"/>
    <col min="28" max="28" width="20.42578125" style="1" customWidth="1"/>
    <col min="29" max="29" width="18" style="13" customWidth="1"/>
    <col min="30" max="30" width="14.7109375" style="13" customWidth="1"/>
    <col min="31" max="31" width="15.5703125" style="13" customWidth="1"/>
    <col min="32" max="32" width="14.42578125" style="13" customWidth="1"/>
    <col min="33" max="253" width="9.140625" style="1" customWidth="1"/>
    <col min="254" max="254" width="5.7109375" style="1" customWidth="1"/>
    <col min="255" max="255" width="40.85546875" style="1" customWidth="1"/>
    <col min="256" max="16384" width="11.85546875" style="1"/>
  </cols>
  <sheetData>
    <row r="1" spans="1:32" ht="39" customHeight="1">
      <c r="M1" s="101" t="s">
        <v>47</v>
      </c>
      <c r="N1" s="101"/>
      <c r="O1" s="101"/>
      <c r="AA1" s="105"/>
      <c r="AB1" s="105"/>
    </row>
    <row r="2" spans="1:32" ht="75" customHeight="1">
      <c r="A2" s="109" t="s">
        <v>26</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row>
    <row r="3" spans="1:32" ht="60.75" customHeight="1">
      <c r="A3" s="110" t="s">
        <v>0</v>
      </c>
      <c r="B3" s="106" t="s">
        <v>12</v>
      </c>
      <c r="C3" s="106" t="s">
        <v>16</v>
      </c>
      <c r="D3" s="106" t="s">
        <v>17</v>
      </c>
      <c r="E3" s="106" t="s">
        <v>10</v>
      </c>
      <c r="F3" s="106" t="s">
        <v>44</v>
      </c>
      <c r="G3" s="106" t="s">
        <v>34</v>
      </c>
      <c r="H3" s="102" t="s">
        <v>41</v>
      </c>
      <c r="I3" s="107" t="s">
        <v>14</v>
      </c>
      <c r="J3" s="108"/>
      <c r="K3" s="106" t="s">
        <v>15</v>
      </c>
      <c r="L3" s="106"/>
      <c r="M3" s="106"/>
      <c r="N3" s="106"/>
      <c r="O3" s="106"/>
      <c r="P3" s="113" t="s">
        <v>1</v>
      </c>
      <c r="Q3" s="106" t="s">
        <v>22</v>
      </c>
      <c r="R3" s="106"/>
      <c r="S3" s="110" t="s">
        <v>33</v>
      </c>
      <c r="T3" s="102" t="s">
        <v>35</v>
      </c>
      <c r="U3" s="110" t="s">
        <v>36</v>
      </c>
      <c r="V3" s="98" t="s">
        <v>27</v>
      </c>
      <c r="W3" s="40" t="s">
        <v>29</v>
      </c>
      <c r="X3" s="98" t="s">
        <v>28</v>
      </c>
      <c r="Y3" s="40" t="s">
        <v>31</v>
      </c>
      <c r="Z3" s="107" t="s">
        <v>18</v>
      </c>
      <c r="AA3" s="108"/>
      <c r="AB3" s="106" t="s">
        <v>2</v>
      </c>
    </row>
    <row r="4" spans="1:32" ht="48" customHeight="1">
      <c r="A4" s="110"/>
      <c r="B4" s="106"/>
      <c r="C4" s="106"/>
      <c r="D4" s="106"/>
      <c r="E4" s="106"/>
      <c r="F4" s="106"/>
      <c r="G4" s="106"/>
      <c r="H4" s="103"/>
      <c r="I4" s="102" t="s">
        <v>3</v>
      </c>
      <c r="J4" s="106" t="s">
        <v>21</v>
      </c>
      <c r="K4" s="106" t="s">
        <v>3</v>
      </c>
      <c r="L4" s="110" t="s">
        <v>11</v>
      </c>
      <c r="M4" s="110"/>
      <c r="N4" s="110"/>
      <c r="O4" s="110"/>
      <c r="P4" s="113"/>
      <c r="Q4" s="106" t="s">
        <v>5</v>
      </c>
      <c r="R4" s="106" t="s">
        <v>6</v>
      </c>
      <c r="S4" s="110"/>
      <c r="T4" s="103"/>
      <c r="U4" s="110"/>
      <c r="V4" s="99"/>
      <c r="W4" s="98" t="s">
        <v>30</v>
      </c>
      <c r="X4" s="99"/>
      <c r="Y4" s="98" t="s">
        <v>32</v>
      </c>
      <c r="Z4" s="102" t="s">
        <v>20</v>
      </c>
      <c r="AA4" s="102" t="s">
        <v>19</v>
      </c>
      <c r="AB4" s="106"/>
    </row>
    <row r="5" spans="1:32" ht="21" customHeight="1">
      <c r="A5" s="110"/>
      <c r="B5" s="106"/>
      <c r="C5" s="106"/>
      <c r="D5" s="106"/>
      <c r="E5" s="106"/>
      <c r="F5" s="106"/>
      <c r="G5" s="106"/>
      <c r="H5" s="103"/>
      <c r="I5" s="103"/>
      <c r="J5" s="106"/>
      <c r="K5" s="106"/>
      <c r="L5" s="106" t="s">
        <v>13</v>
      </c>
      <c r="M5" s="111" t="s">
        <v>4</v>
      </c>
      <c r="N5" s="110" t="s">
        <v>7</v>
      </c>
      <c r="O5" s="110"/>
      <c r="P5" s="113"/>
      <c r="Q5" s="106"/>
      <c r="R5" s="106"/>
      <c r="S5" s="110"/>
      <c r="T5" s="103"/>
      <c r="U5" s="110"/>
      <c r="V5" s="99"/>
      <c r="W5" s="99"/>
      <c r="X5" s="99"/>
      <c r="Y5" s="99"/>
      <c r="Z5" s="103"/>
      <c r="AA5" s="103"/>
      <c r="AB5" s="106"/>
    </row>
    <row r="6" spans="1:32" ht="85.5" customHeight="1">
      <c r="A6" s="110"/>
      <c r="B6" s="106"/>
      <c r="C6" s="106"/>
      <c r="D6" s="106"/>
      <c r="E6" s="106"/>
      <c r="F6" s="106"/>
      <c r="G6" s="106"/>
      <c r="H6" s="104"/>
      <c r="I6" s="104"/>
      <c r="J6" s="106"/>
      <c r="K6" s="106"/>
      <c r="L6" s="106"/>
      <c r="M6" s="111"/>
      <c r="N6" s="34" t="s">
        <v>9</v>
      </c>
      <c r="O6" s="33" t="s">
        <v>8</v>
      </c>
      <c r="P6" s="113"/>
      <c r="Q6" s="106"/>
      <c r="R6" s="106"/>
      <c r="S6" s="110"/>
      <c r="T6" s="104"/>
      <c r="U6" s="110"/>
      <c r="V6" s="100"/>
      <c r="W6" s="100"/>
      <c r="X6" s="100"/>
      <c r="Y6" s="100"/>
      <c r="Z6" s="104"/>
      <c r="AA6" s="104"/>
      <c r="AB6" s="106"/>
    </row>
    <row r="7" spans="1:32" s="2" customFormat="1" ht="15.75">
      <c r="A7" s="7">
        <v>1</v>
      </c>
      <c r="B7" s="7">
        <v>2</v>
      </c>
      <c r="C7" s="7">
        <v>3</v>
      </c>
      <c r="D7" s="7">
        <v>4</v>
      </c>
      <c r="E7" s="7">
        <v>5</v>
      </c>
      <c r="F7" s="7">
        <v>6</v>
      </c>
      <c r="G7" s="7">
        <v>7</v>
      </c>
      <c r="H7" s="7">
        <v>8</v>
      </c>
      <c r="I7" s="7">
        <v>9</v>
      </c>
      <c r="J7" s="7">
        <v>10</v>
      </c>
      <c r="K7" s="7">
        <v>11</v>
      </c>
      <c r="L7" s="7">
        <v>12</v>
      </c>
      <c r="M7" s="7">
        <v>13</v>
      </c>
      <c r="N7" s="7">
        <v>14</v>
      </c>
      <c r="O7" s="7">
        <v>15</v>
      </c>
      <c r="P7" s="7">
        <v>16</v>
      </c>
      <c r="Q7" s="7">
        <v>17</v>
      </c>
      <c r="R7" s="7">
        <v>18</v>
      </c>
      <c r="S7" s="7">
        <v>19</v>
      </c>
      <c r="T7" s="7">
        <v>20</v>
      </c>
      <c r="U7" s="7">
        <v>21</v>
      </c>
      <c r="V7" s="7">
        <v>22</v>
      </c>
      <c r="W7" s="7">
        <v>23</v>
      </c>
      <c r="X7" s="7">
        <v>24</v>
      </c>
      <c r="Y7" s="7">
        <v>25</v>
      </c>
      <c r="Z7" s="7">
        <v>26</v>
      </c>
      <c r="AA7" s="7">
        <v>27</v>
      </c>
      <c r="AB7" s="7">
        <v>28</v>
      </c>
      <c r="AC7" s="14"/>
      <c r="AD7" s="14"/>
      <c r="AE7" s="14"/>
      <c r="AF7" s="14"/>
    </row>
    <row r="8" spans="1:32" s="10" customFormat="1" ht="23.25" customHeight="1">
      <c r="A8" s="22"/>
      <c r="B8" s="35" t="s">
        <v>23</v>
      </c>
      <c r="C8" s="22"/>
      <c r="D8" s="23"/>
      <c r="E8" s="24"/>
      <c r="F8" s="24"/>
      <c r="G8" s="24"/>
      <c r="H8" s="24"/>
      <c r="I8" s="31">
        <f>I9+I16+I19</f>
        <v>244303.834</v>
      </c>
      <c r="J8" s="31">
        <f t="shared" ref="J8:O8" si="0">J9+J16+J19</f>
        <v>235130.73199999999</v>
      </c>
      <c r="K8" s="31">
        <f t="shared" si="0"/>
        <v>171597.27799999999</v>
      </c>
      <c r="L8" s="31">
        <f t="shared" si="0"/>
        <v>149604.15299999999</v>
      </c>
      <c r="M8" s="31">
        <f t="shared" si="0"/>
        <v>21993.760000000002</v>
      </c>
      <c r="N8" s="31">
        <f t="shared" si="0"/>
        <v>0</v>
      </c>
      <c r="O8" s="31">
        <f t="shared" si="0"/>
        <v>0</v>
      </c>
      <c r="P8" s="30"/>
      <c r="Q8" s="25"/>
      <c r="R8" s="22"/>
      <c r="S8" s="22"/>
      <c r="T8" s="22"/>
      <c r="U8" s="22"/>
      <c r="V8" s="22"/>
      <c r="W8" s="22"/>
      <c r="X8" s="22"/>
      <c r="Y8" s="22"/>
      <c r="Z8" s="22"/>
      <c r="AA8" s="22"/>
      <c r="AB8" s="22"/>
      <c r="AC8" s="18"/>
      <c r="AD8" s="20"/>
      <c r="AE8" s="20"/>
      <c r="AF8" s="15"/>
    </row>
    <row r="9" spans="1:32" ht="25.9" customHeight="1">
      <c r="A9" s="6"/>
      <c r="B9" s="60" t="s">
        <v>24</v>
      </c>
      <c r="C9" s="61"/>
      <c r="D9" s="62"/>
      <c r="E9" s="63"/>
      <c r="F9" s="63"/>
      <c r="G9" s="63"/>
      <c r="H9" s="63"/>
      <c r="I9" s="68">
        <f>SUM(I10:I15)</f>
        <v>214186.19</v>
      </c>
      <c r="J9" s="68">
        <f t="shared" ref="J9:O9" si="1">SUM(J10:J15)</f>
        <v>207503.579</v>
      </c>
      <c r="K9" s="68">
        <f t="shared" si="1"/>
        <v>143970.125</v>
      </c>
      <c r="L9" s="68">
        <f t="shared" si="1"/>
        <v>127207.76</v>
      </c>
      <c r="M9" s="68">
        <f t="shared" si="1"/>
        <v>16763</v>
      </c>
      <c r="N9" s="68">
        <f t="shared" si="1"/>
        <v>0</v>
      </c>
      <c r="O9" s="68">
        <f t="shared" si="1"/>
        <v>0</v>
      </c>
      <c r="P9" s="70"/>
      <c r="Q9" s="71"/>
      <c r="R9" s="71"/>
      <c r="S9" s="71"/>
      <c r="T9" s="71"/>
      <c r="U9" s="71"/>
      <c r="V9" s="71"/>
      <c r="W9" s="71"/>
      <c r="X9" s="71"/>
      <c r="Y9" s="71"/>
      <c r="Z9" s="71"/>
      <c r="AA9" s="71"/>
      <c r="AB9" s="71"/>
    </row>
    <row r="10" spans="1:32" s="48" customFormat="1" ht="300" customHeight="1">
      <c r="A10" s="41">
        <v>1</v>
      </c>
      <c r="B10" s="42" t="s">
        <v>51</v>
      </c>
      <c r="C10" s="40" t="s">
        <v>49</v>
      </c>
      <c r="D10" s="40" t="s">
        <v>39</v>
      </c>
      <c r="E10" s="40" t="s">
        <v>82</v>
      </c>
      <c r="F10" s="40">
        <v>500</v>
      </c>
      <c r="G10" s="40" t="s">
        <v>38</v>
      </c>
      <c r="H10" s="44" t="s">
        <v>42</v>
      </c>
      <c r="I10" s="45">
        <v>87216.065000000002</v>
      </c>
      <c r="J10" s="45">
        <v>80533.453999999998</v>
      </c>
      <c r="K10" s="45">
        <f>L10+M10</f>
        <v>55000</v>
      </c>
      <c r="L10" s="45">
        <v>50000</v>
      </c>
      <c r="M10" s="45">
        <f>L10*0.1</f>
        <v>5000</v>
      </c>
      <c r="N10" s="55">
        <v>0</v>
      </c>
      <c r="O10" s="41">
        <v>0</v>
      </c>
      <c r="P10" s="86" t="s">
        <v>37</v>
      </c>
      <c r="Q10" s="50" t="s">
        <v>50</v>
      </c>
      <c r="R10" s="81" t="s">
        <v>80</v>
      </c>
      <c r="S10" s="50" t="s">
        <v>78</v>
      </c>
      <c r="T10" s="50" t="s">
        <v>40</v>
      </c>
      <c r="U10" s="87"/>
      <c r="V10" s="87"/>
      <c r="W10" s="87"/>
      <c r="X10" s="87"/>
      <c r="Y10" s="87"/>
      <c r="Z10" s="81">
        <v>6000</v>
      </c>
      <c r="AA10" s="81">
        <v>24</v>
      </c>
      <c r="AB10" s="40"/>
      <c r="AC10" s="47"/>
      <c r="AD10" s="47"/>
      <c r="AE10" s="47"/>
      <c r="AF10" s="47"/>
    </row>
    <row r="11" spans="1:32" s="48" customFormat="1" ht="296.25" customHeight="1">
      <c r="A11" s="41">
        <v>2</v>
      </c>
      <c r="B11" s="40" t="s">
        <v>61</v>
      </c>
      <c r="C11" s="40" t="s">
        <v>62</v>
      </c>
      <c r="D11" s="40" t="s">
        <v>63</v>
      </c>
      <c r="E11" s="40">
        <v>2023</v>
      </c>
      <c r="F11" s="40"/>
      <c r="G11" s="40" t="s">
        <v>64</v>
      </c>
      <c r="H11" s="44" t="s">
        <v>42</v>
      </c>
      <c r="I11" s="82">
        <v>16199.5</v>
      </c>
      <c r="J11" s="82">
        <v>16199.5</v>
      </c>
      <c r="K11" s="82">
        <v>16199.5</v>
      </c>
      <c r="L11" s="45">
        <v>12960</v>
      </c>
      <c r="M11" s="45">
        <v>3240</v>
      </c>
      <c r="N11" s="45">
        <v>0</v>
      </c>
      <c r="O11" s="41">
        <v>0</v>
      </c>
      <c r="P11" s="86" t="s">
        <v>37</v>
      </c>
      <c r="Q11" s="52" t="s">
        <v>68</v>
      </c>
      <c r="R11" s="88" t="s">
        <v>69</v>
      </c>
      <c r="S11" s="36" t="s">
        <v>78</v>
      </c>
      <c r="T11" s="11" t="s">
        <v>40</v>
      </c>
      <c r="U11" s="87"/>
      <c r="V11" s="81"/>
      <c r="W11" s="87"/>
      <c r="X11" s="87"/>
      <c r="Y11" s="87"/>
      <c r="Z11" s="46"/>
      <c r="AA11" s="46"/>
      <c r="AB11" s="40" t="s">
        <v>83</v>
      </c>
      <c r="AC11" s="47"/>
      <c r="AD11" s="47"/>
      <c r="AE11" s="47"/>
      <c r="AF11" s="47"/>
    </row>
    <row r="12" spans="1:32" s="48" customFormat="1" ht="282.75" customHeight="1">
      <c r="A12" s="41">
        <v>3</v>
      </c>
      <c r="B12" s="40" t="s">
        <v>65</v>
      </c>
      <c r="C12" s="40" t="s">
        <v>62</v>
      </c>
      <c r="D12" s="40" t="s">
        <v>63</v>
      </c>
      <c r="E12" s="40">
        <v>2023</v>
      </c>
      <c r="F12" s="40"/>
      <c r="G12" s="40" t="s">
        <v>64</v>
      </c>
      <c r="H12" s="44" t="s">
        <v>42</v>
      </c>
      <c r="I12" s="82">
        <v>16353.236000000001</v>
      </c>
      <c r="J12" s="82">
        <v>16353.236000000001</v>
      </c>
      <c r="K12" s="82">
        <v>16353.236000000001</v>
      </c>
      <c r="L12" s="45">
        <v>13083</v>
      </c>
      <c r="M12" s="45">
        <v>3270</v>
      </c>
      <c r="N12" s="45">
        <v>0</v>
      </c>
      <c r="O12" s="90">
        <v>0</v>
      </c>
      <c r="P12" s="86" t="s">
        <v>37</v>
      </c>
      <c r="Q12" s="12" t="s">
        <v>70</v>
      </c>
      <c r="R12" s="12" t="s">
        <v>71</v>
      </c>
      <c r="S12" s="36" t="s">
        <v>78</v>
      </c>
      <c r="T12" s="11" t="s">
        <v>40</v>
      </c>
      <c r="U12" s="87"/>
      <c r="V12" s="81"/>
      <c r="W12" s="87"/>
      <c r="X12" s="87"/>
      <c r="Y12" s="87"/>
      <c r="Z12" s="46"/>
      <c r="AA12" s="46"/>
      <c r="AB12" s="40" t="s">
        <v>83</v>
      </c>
      <c r="AC12" s="47"/>
      <c r="AD12" s="47"/>
      <c r="AE12" s="47"/>
      <c r="AF12" s="47"/>
    </row>
    <row r="13" spans="1:32" s="48" customFormat="1" ht="275.25" customHeight="1">
      <c r="A13" s="41">
        <v>4</v>
      </c>
      <c r="B13" s="40" t="s">
        <v>66</v>
      </c>
      <c r="C13" s="40" t="s">
        <v>62</v>
      </c>
      <c r="D13" s="40" t="s">
        <v>63</v>
      </c>
      <c r="E13" s="40">
        <v>2023</v>
      </c>
      <c r="F13" s="40"/>
      <c r="G13" s="40" t="s">
        <v>64</v>
      </c>
      <c r="H13" s="44" t="s">
        <v>42</v>
      </c>
      <c r="I13" s="82">
        <v>16263.628000000001</v>
      </c>
      <c r="J13" s="82">
        <v>16263.628000000001</v>
      </c>
      <c r="K13" s="82">
        <v>16263.628000000001</v>
      </c>
      <c r="L13" s="45">
        <v>13011</v>
      </c>
      <c r="M13" s="45">
        <v>3253</v>
      </c>
      <c r="N13" s="45">
        <v>0</v>
      </c>
      <c r="O13" s="41">
        <v>0</v>
      </c>
      <c r="P13" s="86" t="s">
        <v>37</v>
      </c>
      <c r="Q13" s="52" t="s">
        <v>72</v>
      </c>
      <c r="R13" s="12" t="s">
        <v>73</v>
      </c>
      <c r="S13" s="36" t="s">
        <v>78</v>
      </c>
      <c r="T13" s="11" t="s">
        <v>40</v>
      </c>
      <c r="U13" s="87"/>
      <c r="V13" s="81"/>
      <c r="W13" s="87"/>
      <c r="X13" s="87"/>
      <c r="Y13" s="87"/>
      <c r="Z13" s="46"/>
      <c r="AA13" s="46"/>
      <c r="AB13" s="40" t="s">
        <v>83</v>
      </c>
      <c r="AC13" s="47"/>
      <c r="AD13" s="47"/>
      <c r="AE13" s="47"/>
      <c r="AF13" s="47"/>
    </row>
    <row r="14" spans="1:32" s="48" customFormat="1" ht="275.25" customHeight="1">
      <c r="A14" s="41">
        <v>5</v>
      </c>
      <c r="B14" s="40" t="s">
        <v>67</v>
      </c>
      <c r="C14" s="40" t="s">
        <v>62</v>
      </c>
      <c r="D14" s="40" t="s">
        <v>63</v>
      </c>
      <c r="E14" s="40">
        <v>2023</v>
      </c>
      <c r="F14" s="40"/>
      <c r="G14" s="40" t="s">
        <v>64</v>
      </c>
      <c r="H14" s="44" t="s">
        <v>42</v>
      </c>
      <c r="I14" s="82">
        <v>10153.761</v>
      </c>
      <c r="J14" s="82">
        <v>10153.761</v>
      </c>
      <c r="K14" s="82">
        <v>10153.761</v>
      </c>
      <c r="L14" s="45">
        <v>8153.76</v>
      </c>
      <c r="M14" s="45">
        <v>2000</v>
      </c>
      <c r="N14" s="45">
        <v>0</v>
      </c>
      <c r="O14" s="41">
        <v>0</v>
      </c>
      <c r="P14" s="86" t="s">
        <v>37</v>
      </c>
      <c r="Q14" s="52" t="s">
        <v>74</v>
      </c>
      <c r="R14" s="12" t="s">
        <v>75</v>
      </c>
      <c r="S14" s="36" t="s">
        <v>78</v>
      </c>
      <c r="T14" s="11" t="s">
        <v>40</v>
      </c>
      <c r="U14" s="87"/>
      <c r="V14" s="81"/>
      <c r="W14" s="87"/>
      <c r="X14" s="87"/>
      <c r="Y14" s="87"/>
      <c r="Z14" s="46"/>
      <c r="AA14" s="46"/>
      <c r="AB14" s="40" t="s">
        <v>83</v>
      </c>
      <c r="AC14" s="47"/>
      <c r="AD14" s="47"/>
      <c r="AE14" s="47"/>
      <c r="AF14" s="47"/>
    </row>
    <row r="15" spans="1:32" s="48" customFormat="1" ht="275.25" customHeight="1">
      <c r="A15" s="41">
        <v>6</v>
      </c>
      <c r="B15" s="89" t="s">
        <v>86</v>
      </c>
      <c r="C15" s="42" t="s">
        <v>48</v>
      </c>
      <c r="D15" s="43" t="s">
        <v>43</v>
      </c>
      <c r="E15" s="40" t="s">
        <v>82</v>
      </c>
      <c r="F15" s="40"/>
      <c r="G15" s="43" t="s">
        <v>38</v>
      </c>
      <c r="H15" s="44" t="s">
        <v>42</v>
      </c>
      <c r="I15" s="77">
        <v>68000</v>
      </c>
      <c r="J15" s="77">
        <v>68000</v>
      </c>
      <c r="K15" s="78">
        <v>30000</v>
      </c>
      <c r="L15" s="78">
        <v>30000</v>
      </c>
      <c r="M15" s="73">
        <v>0</v>
      </c>
      <c r="N15" s="74">
        <v>0</v>
      </c>
      <c r="O15" s="75">
        <v>0</v>
      </c>
      <c r="P15" s="67" t="s">
        <v>37</v>
      </c>
      <c r="Q15" s="81" t="s">
        <v>81</v>
      </c>
      <c r="R15" s="72" t="s">
        <v>88</v>
      </c>
      <c r="S15" s="36" t="s">
        <v>78</v>
      </c>
      <c r="T15" s="90" t="s">
        <v>40</v>
      </c>
      <c r="U15" s="91"/>
      <c r="V15" s="81"/>
      <c r="W15" s="76"/>
      <c r="X15" s="52"/>
      <c r="Y15" s="52"/>
      <c r="Z15" s="54"/>
      <c r="AA15" s="54"/>
      <c r="AB15" s="40"/>
      <c r="AC15" s="47"/>
      <c r="AD15" s="47"/>
      <c r="AE15" s="47"/>
      <c r="AF15" s="47"/>
    </row>
    <row r="16" spans="1:32" s="48" customFormat="1" ht="165.75" customHeight="1">
      <c r="A16" s="41"/>
      <c r="B16" s="64" t="s">
        <v>60</v>
      </c>
      <c r="C16" s="64"/>
      <c r="D16" s="24"/>
      <c r="E16" s="24"/>
      <c r="F16" s="24"/>
      <c r="G16" s="65"/>
      <c r="H16" s="66"/>
      <c r="I16" s="83">
        <f t="shared" ref="I16:O16" si="2">SUM(I17:I18)</f>
        <v>1473.373</v>
      </c>
      <c r="J16" s="83">
        <f t="shared" si="2"/>
        <v>1473.373</v>
      </c>
      <c r="K16" s="83">
        <f t="shared" si="2"/>
        <v>1473.373</v>
      </c>
      <c r="L16" s="83">
        <f t="shared" si="2"/>
        <v>1473.373</v>
      </c>
      <c r="M16" s="83">
        <f t="shared" si="2"/>
        <v>0</v>
      </c>
      <c r="N16" s="83">
        <f t="shared" si="2"/>
        <v>0</v>
      </c>
      <c r="O16" s="83">
        <f t="shared" si="2"/>
        <v>0</v>
      </c>
      <c r="P16" s="92"/>
      <c r="Q16" s="84"/>
      <c r="R16" s="85"/>
      <c r="S16" s="93"/>
      <c r="T16" s="56"/>
      <c r="U16" s="94"/>
      <c r="V16" s="95"/>
      <c r="W16" s="94"/>
      <c r="X16" s="94"/>
      <c r="Y16" s="94"/>
      <c r="Z16" s="69"/>
      <c r="AA16" s="69"/>
      <c r="AB16" s="58"/>
      <c r="AC16" s="47"/>
      <c r="AD16" s="47"/>
      <c r="AE16" s="47"/>
      <c r="AF16" s="47"/>
    </row>
    <row r="17" spans="1:32" s="48" customFormat="1" ht="270.75" customHeight="1">
      <c r="A17" s="41">
        <v>1</v>
      </c>
      <c r="B17" s="40" t="s">
        <v>84</v>
      </c>
      <c r="C17" s="12" t="s">
        <v>52</v>
      </c>
      <c r="D17" s="12" t="s">
        <v>56</v>
      </c>
      <c r="E17" s="12">
        <v>2023</v>
      </c>
      <c r="F17" s="12" t="s">
        <v>57</v>
      </c>
      <c r="G17" s="12" t="s">
        <v>38</v>
      </c>
      <c r="H17" s="44" t="s">
        <v>79</v>
      </c>
      <c r="I17" s="39">
        <v>742.47299999999996</v>
      </c>
      <c r="J17" s="39">
        <v>742.47299999999996</v>
      </c>
      <c r="K17" s="39">
        <v>742.47299999999996</v>
      </c>
      <c r="L17" s="39">
        <v>742.47299999999996</v>
      </c>
      <c r="M17" s="39">
        <v>0</v>
      </c>
      <c r="N17" s="39">
        <v>0</v>
      </c>
      <c r="O17" s="39">
        <v>0</v>
      </c>
      <c r="P17" s="51" t="s">
        <v>37</v>
      </c>
      <c r="Q17" s="36" t="s">
        <v>53</v>
      </c>
      <c r="R17" s="36" t="s">
        <v>54</v>
      </c>
      <c r="S17" s="36" t="s">
        <v>55</v>
      </c>
      <c r="T17" s="11" t="s">
        <v>40</v>
      </c>
      <c r="U17" s="52" t="s">
        <v>54</v>
      </c>
      <c r="V17" s="52" t="s">
        <v>54</v>
      </c>
      <c r="W17" s="52" t="s">
        <v>54</v>
      </c>
      <c r="X17" s="52" t="s">
        <v>40</v>
      </c>
      <c r="Y17" s="52" t="s">
        <v>54</v>
      </c>
      <c r="Z17" s="52">
        <v>14976</v>
      </c>
      <c r="AA17" s="52">
        <v>1626</v>
      </c>
      <c r="AB17" s="40"/>
      <c r="AC17" s="47"/>
      <c r="AD17" s="47"/>
      <c r="AE17" s="47"/>
      <c r="AF17" s="47"/>
    </row>
    <row r="18" spans="1:32" s="48" customFormat="1" ht="210" customHeight="1">
      <c r="A18" s="41">
        <v>2</v>
      </c>
      <c r="B18" s="40" t="s">
        <v>85</v>
      </c>
      <c r="C18" s="12" t="s">
        <v>52</v>
      </c>
      <c r="D18" s="12" t="s">
        <v>56</v>
      </c>
      <c r="E18" s="12">
        <v>2023</v>
      </c>
      <c r="F18" s="12" t="s">
        <v>58</v>
      </c>
      <c r="G18" s="12" t="s">
        <v>59</v>
      </c>
      <c r="H18" s="44" t="s">
        <v>79</v>
      </c>
      <c r="I18" s="39">
        <v>730.9</v>
      </c>
      <c r="J18" s="39">
        <v>730.9</v>
      </c>
      <c r="K18" s="39">
        <v>730.9</v>
      </c>
      <c r="L18" s="39">
        <v>730.9</v>
      </c>
      <c r="M18" s="39">
        <v>0</v>
      </c>
      <c r="N18" s="39">
        <v>0</v>
      </c>
      <c r="O18" s="39">
        <v>0</v>
      </c>
      <c r="P18" s="51" t="s">
        <v>37</v>
      </c>
      <c r="Q18" s="36" t="s">
        <v>53</v>
      </c>
      <c r="R18" s="53" t="s">
        <v>54</v>
      </c>
      <c r="S18" s="36" t="s">
        <v>55</v>
      </c>
      <c r="T18" s="11" t="s">
        <v>40</v>
      </c>
      <c r="U18" s="52" t="s">
        <v>54</v>
      </c>
      <c r="V18" s="52" t="s">
        <v>54</v>
      </c>
      <c r="W18" s="52" t="s">
        <v>54</v>
      </c>
      <c r="X18" s="52" t="s">
        <v>40</v>
      </c>
      <c r="Y18" s="52" t="s">
        <v>54</v>
      </c>
      <c r="Z18" s="52">
        <v>14976</v>
      </c>
      <c r="AA18" s="52">
        <v>1626</v>
      </c>
      <c r="AB18" s="40"/>
      <c r="AC18" s="47"/>
      <c r="AD18" s="47"/>
      <c r="AE18" s="47"/>
      <c r="AF18" s="47"/>
    </row>
    <row r="19" spans="1:32" s="9" customFormat="1" ht="55.5" customHeight="1">
      <c r="A19" s="56"/>
      <c r="B19" s="24" t="s">
        <v>25</v>
      </c>
      <c r="C19" s="56"/>
      <c r="D19" s="57"/>
      <c r="E19" s="58"/>
      <c r="F19" s="58"/>
      <c r="G19" s="58"/>
      <c r="H19" s="58"/>
      <c r="I19" s="59">
        <f>I20</f>
        <v>28644.271000000001</v>
      </c>
      <c r="J19" s="59">
        <f t="shared" ref="J19:O19" si="3">J20</f>
        <v>26153.78</v>
      </c>
      <c r="K19" s="59">
        <f t="shared" si="3"/>
        <v>26153.78</v>
      </c>
      <c r="L19" s="59">
        <f t="shared" si="3"/>
        <v>20923.02</v>
      </c>
      <c r="M19" s="59">
        <f t="shared" si="3"/>
        <v>5230.76</v>
      </c>
      <c r="N19" s="59">
        <f t="shared" si="3"/>
        <v>0</v>
      </c>
      <c r="O19" s="59">
        <f t="shared" si="3"/>
        <v>0</v>
      </c>
      <c r="P19" s="92"/>
      <c r="Q19" s="95"/>
      <c r="R19" s="95"/>
      <c r="S19" s="95"/>
      <c r="T19" s="56"/>
      <c r="U19" s="94"/>
      <c r="V19" s="94"/>
      <c r="W19" s="94"/>
      <c r="X19" s="94"/>
      <c r="Y19" s="94"/>
      <c r="Z19" s="94"/>
      <c r="AA19" s="94"/>
      <c r="AB19" s="58"/>
      <c r="AC19" s="16"/>
      <c r="AD19" s="16"/>
      <c r="AE19" s="16"/>
      <c r="AF19" s="16"/>
    </row>
    <row r="20" spans="1:32" s="48" customFormat="1" ht="255.75" customHeight="1">
      <c r="A20" s="41">
        <v>1</v>
      </c>
      <c r="B20" s="40" t="s">
        <v>76</v>
      </c>
      <c r="C20" s="40" t="s">
        <v>62</v>
      </c>
      <c r="D20" s="40" t="s">
        <v>63</v>
      </c>
      <c r="E20" s="40">
        <v>2023</v>
      </c>
      <c r="F20" s="40"/>
      <c r="G20" s="40" t="s">
        <v>59</v>
      </c>
      <c r="H20" s="44" t="s">
        <v>42</v>
      </c>
      <c r="I20" s="79">
        <v>28644.271000000001</v>
      </c>
      <c r="J20" s="79">
        <v>26153.78</v>
      </c>
      <c r="K20" s="79">
        <v>26153.78</v>
      </c>
      <c r="L20" s="80">
        <v>20923.02</v>
      </c>
      <c r="M20" s="79">
        <v>5230.76</v>
      </c>
      <c r="N20" s="55">
        <v>0</v>
      </c>
      <c r="O20" s="41">
        <v>0</v>
      </c>
      <c r="P20" s="86" t="s">
        <v>37</v>
      </c>
      <c r="Q20" s="36" t="s">
        <v>89</v>
      </c>
      <c r="R20" s="97"/>
      <c r="S20" s="96" t="s">
        <v>77</v>
      </c>
      <c r="T20" s="11" t="s">
        <v>40</v>
      </c>
      <c r="U20" s="87"/>
      <c r="V20" s="87"/>
      <c r="W20" s="87"/>
      <c r="X20" s="87"/>
      <c r="Y20" s="87"/>
      <c r="Z20" s="49"/>
      <c r="AA20" s="49">
        <v>50</v>
      </c>
      <c r="AB20" s="40" t="s">
        <v>87</v>
      </c>
      <c r="AC20" s="47"/>
      <c r="AD20" s="47"/>
      <c r="AE20" s="47"/>
      <c r="AF20" s="47"/>
    </row>
    <row r="21" spans="1:32" ht="87" customHeight="1">
      <c r="A21" s="112" t="s">
        <v>45</v>
      </c>
      <c r="B21" s="112"/>
      <c r="C21" s="112"/>
      <c r="D21" s="37"/>
      <c r="E21" s="37"/>
      <c r="F21" s="37"/>
      <c r="G21" s="37"/>
      <c r="H21" s="37"/>
      <c r="I21" s="38"/>
      <c r="J21" s="38"/>
      <c r="K21" s="38"/>
      <c r="L21" s="112" t="s">
        <v>46</v>
      </c>
      <c r="M21" s="112"/>
      <c r="N21" s="112"/>
    </row>
    <row r="22" spans="1:32" s="21" customFormat="1" ht="20.45" customHeight="1">
      <c r="A22" s="115"/>
      <c r="B22" s="115"/>
      <c r="C22" s="115"/>
      <c r="D22" s="115"/>
      <c r="E22" s="115"/>
      <c r="F22" s="115"/>
      <c r="G22" s="115"/>
      <c r="H22" s="115"/>
      <c r="I22" s="115"/>
      <c r="J22" s="115"/>
      <c r="K22" s="26"/>
      <c r="L22" s="27"/>
      <c r="M22" s="28"/>
      <c r="N22" s="28"/>
      <c r="O22" s="26"/>
      <c r="P22" s="29"/>
      <c r="Q22" s="29"/>
      <c r="R22" s="29"/>
      <c r="S22" s="29"/>
      <c r="T22" s="29"/>
      <c r="U22" s="32"/>
      <c r="V22" s="32"/>
      <c r="W22" s="32"/>
      <c r="X22" s="32"/>
      <c r="Y22" s="32"/>
      <c r="Z22" s="32"/>
      <c r="AA22" s="32"/>
    </row>
    <row r="23" spans="1:32" ht="15">
      <c r="B23" s="1"/>
      <c r="C23" s="1"/>
      <c r="D23" s="1"/>
      <c r="E23" s="1"/>
      <c r="F23" s="1"/>
      <c r="G23" s="1"/>
      <c r="H23" s="1"/>
      <c r="I23" s="1"/>
      <c r="J23" s="1"/>
      <c r="K23" s="1"/>
      <c r="L23" s="1"/>
      <c r="M23" s="1"/>
      <c r="N23" s="1"/>
      <c r="O23" s="1"/>
      <c r="U23" s="1"/>
      <c r="V23" s="1"/>
      <c r="W23" s="1"/>
      <c r="X23" s="1"/>
      <c r="Y23" s="1"/>
      <c r="Z23" s="1"/>
      <c r="AA23" s="1"/>
    </row>
    <row r="24" spans="1:32">
      <c r="L24" s="19"/>
    </row>
    <row r="25" spans="1:32" ht="20.45" customHeight="1">
      <c r="A25" s="114"/>
      <c r="B25" s="114"/>
      <c r="C25" s="114"/>
      <c r="D25" s="114"/>
      <c r="L25" s="19"/>
    </row>
    <row r="26" spans="1:32">
      <c r="L26" s="19"/>
    </row>
    <row r="27" spans="1:32">
      <c r="L27" s="19"/>
    </row>
  </sheetData>
  <autoFilter ref="A7:AB7"/>
  <mergeCells count="39">
    <mergeCell ref="A25:D25"/>
    <mergeCell ref="I4:I6"/>
    <mergeCell ref="F3:F6"/>
    <mergeCell ref="A22:J22"/>
    <mergeCell ref="B3:B6"/>
    <mergeCell ref="A21:C21"/>
    <mergeCell ref="J4:J6"/>
    <mergeCell ref="I3:J3"/>
    <mergeCell ref="H3:H6"/>
    <mergeCell ref="L4:O4"/>
    <mergeCell ref="L21:N21"/>
    <mergeCell ref="K3:O3"/>
    <mergeCell ref="Q4:Q6"/>
    <mergeCell ref="L5:L6"/>
    <mergeCell ref="M5:M6"/>
    <mergeCell ref="N5:O5"/>
    <mergeCell ref="Y4:Y6"/>
    <mergeCell ref="C3:C6"/>
    <mergeCell ref="P3:P6"/>
    <mergeCell ref="D3:D6"/>
    <mergeCell ref="E3:E6"/>
    <mergeCell ref="G3:G6"/>
    <mergeCell ref="AA4:AA6"/>
    <mergeCell ref="U3:U6"/>
    <mergeCell ref="R4:R6"/>
    <mergeCell ref="Q3:R3"/>
    <mergeCell ref="S3:S6"/>
    <mergeCell ref="T3:T6"/>
    <mergeCell ref="K4:K6"/>
    <mergeCell ref="V3:V6"/>
    <mergeCell ref="M1:O1"/>
    <mergeCell ref="Z4:Z6"/>
    <mergeCell ref="W4:W6"/>
    <mergeCell ref="X3:X6"/>
    <mergeCell ref="AA1:AB1"/>
    <mergeCell ref="AB3:AB6"/>
    <mergeCell ref="Z3:AA3"/>
    <mergeCell ref="A2:AB2"/>
    <mergeCell ref="A3:A6"/>
  </mergeCells>
  <phoneticPr fontId="0" type="noConversion"/>
  <printOptions horizontalCentered="1"/>
  <pageMargins left="0" right="0" top="0" bottom="0" header="0" footer="0"/>
  <pageSetup paperSize="9" scale="49" fitToHeight="100" orientation="landscape" r:id="rId1"/>
  <headerFooter alignWithMargins="0"/>
  <colBreaks count="1" manualBreakCount="1">
    <brk id="14" max="2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user</cp:lastModifiedBy>
  <cp:lastPrinted>2023-05-09T06:47:33Z</cp:lastPrinted>
  <dcterms:created xsi:type="dcterms:W3CDTF">2020-02-19T16:04:40Z</dcterms:created>
  <dcterms:modified xsi:type="dcterms:W3CDTF">2023-05-09T11:55:10Z</dcterms:modified>
</cp:coreProperties>
</file>