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Полтавська\"/>
    </mc:Choice>
  </mc:AlternateContent>
  <bookViews>
    <workbookView xWindow="0" yWindow="0" windowWidth="28800" windowHeight="1230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3" i="2" l="1"/>
  <c r="J33" i="2" l="1"/>
  <c r="K33" i="2"/>
  <c r="M33" i="2"/>
  <c r="O33" i="2"/>
  <c r="J20" i="2" l="1"/>
  <c r="K20" i="2"/>
  <c r="L20" i="2"/>
  <c r="M20" i="2"/>
  <c r="O20" i="2"/>
  <c r="I20" i="2"/>
  <c r="J15" i="2"/>
  <c r="K15" i="2"/>
  <c r="L15" i="2"/>
  <c r="M15" i="2"/>
  <c r="O15" i="2"/>
  <c r="I15" i="2"/>
  <c r="J12" i="2"/>
  <c r="J16" i="2" s="1"/>
  <c r="J8" i="2" s="1"/>
  <c r="K12" i="2"/>
  <c r="K16" i="2" s="1"/>
  <c r="K8" i="2" s="1"/>
  <c r="L12" i="2"/>
  <c r="M12" i="2"/>
  <c r="O12" i="2"/>
  <c r="O16" i="2" s="1"/>
  <c r="O8" i="2" s="1"/>
  <c r="I12" i="2"/>
  <c r="I16" i="2" s="1"/>
  <c r="I8" i="2" s="1"/>
  <c r="L16" i="2" l="1"/>
  <c r="M16" i="2"/>
  <c r="M8" i="2" s="1"/>
  <c r="L25" i="2" l="1"/>
  <c r="L33" i="2" s="1"/>
  <c r="L8" i="2" s="1"/>
  <c r="I7" i="2" l="1"/>
  <c r="O7" i="2"/>
  <c r="M7" i="2"/>
  <c r="L7" i="2"/>
  <c r="K7" i="2"/>
  <c r="J7" i="2"/>
</calcChain>
</file>

<file path=xl/sharedStrings.xml><?xml version="1.0" encoding="utf-8"?>
<sst xmlns="http://schemas.openxmlformats.org/spreadsheetml/2006/main" count="254" uniqueCount="146">
  <si>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</si>
  <si>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</si>
  <si>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</si>
  <si>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</si>
  <si>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</si>
  <si>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</si>
  <si>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</si>
  <si>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</si>
  <si>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</si>
  <si>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</si>
  <si>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</si>
  <si>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</si>
  <si>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</si>
  <si>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</si>
  <si>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</si>
  <si>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</si>
  <si>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</si>
  <si>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</si>
  <si>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</si>
  <si>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</si>
  <si>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</si>
  <si>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</si>
  <si>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</si>
  <si>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</si>
  <si>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Проєкти з розроблення проєктної документації</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</si>
  <si>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</si>
  <si>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</si>
  <si>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</si>
  <si>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</si>
  <si>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</si>
  <si>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</si>
  <si>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</si>
  <si>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</si>
  <si>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</si>
  <si>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</si>
  <si>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Разом</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</si>
  <si>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</si>
  <si>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</si>
  <si>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</si>
  <si>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</si>
  <si>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</si>
  <si>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</si>
  <si>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</si>
  <si>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</si>
  <si>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</si>
  <si>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</si>
  <si>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</si>
  <si>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</si>
  <si>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</si>
  <si>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</si>
  <si>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Реконструкція водозабірного майданчика № 2 та мереж водопостачання від водозабірного майданчика № 2 до вулиці Вишневецьких № 19/1, від водозабірного майданчика № 3 до вулиці Фабричної та по вулиці Кам'янопотіцькій (від вулиці Садової до вулиці Дачної) в місті Лубни Полтавської області</t>
  </si>
  <si>
    <t>Лубенська міська рада</t>
  </si>
  <si>
    <t>м. Лубни</t>
  </si>
  <si>
    <t>Довжина проектованого водогону - 3679 м</t>
  </si>
  <si>
    <t>реконструкція</t>
  </si>
  <si>
    <t>-</t>
  </si>
  <si>
    <t>комунальна</t>
  </si>
  <si>
    <t>Філія ДП "Укрдержбудекспертиза" у Полтавській області Експертний звіт № 17-0030/01-23 від 09 березня 2023 р.</t>
  </si>
  <si>
    <t>Рішення виконавчого комітету Лубенської міської ради від 22 березня 2023 року № 45  "Про затвердження проєктної документації"</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</si>
  <si>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теплопостачння, електропостачання.</t>
  </si>
  <si>
    <t>ні</t>
  </si>
  <si>
    <t>RE-4/4/23-21053182-4917</t>
  </si>
  <si>
    <t>Нехворощанська сільська територіальна громада</t>
  </si>
  <si>
    <t>4 квартири</t>
  </si>
  <si>
    <t>Реконструкція</t>
  </si>
  <si>
    <t>RE-4/4/23-04382613-4918</t>
  </si>
  <si>
    <t>Реконструкція будівлі комунального закладу Нехворощанського закладу дошкільної освіти ясла-садок "Сонечко" Нехворощансської сільської ради Полтавського району</t>
  </si>
  <si>
    <t>RE-4/4/23-04382613-4926</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</si>
  <si>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</si>
  <si>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</si>
  <si>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проект на експертизі</t>
  </si>
  <si>
    <t>Капітальний ремонт будівлі гуртожитка для розміщення внутрішньо переміщених та/або евакуйованих осіб по вул. Промислова, 19/2 в м. Глобине, Кременчуцького району, Полтавської області</t>
  </si>
  <si>
    <t>Глобинська міська територіальна громада</t>
  </si>
  <si>
    <t>м. Глобине</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</si>
  <si>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</si>
  <si>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Капітальний ремонт</t>
  </si>
  <si>
    <t>BR-5/4/23-04382056-4953</t>
  </si>
  <si>
    <t>Площа 808,1 кв.м;
24 кімнати</t>
  </si>
  <si>
    <t>Кременчуцька міська територіальна громада</t>
  </si>
  <si>
    <t>м. Кременчук</t>
  </si>
  <si>
    <t>ТОВ "Екоекспертиза", звіт від 14.04.2023 №06/0074Е-04/23</t>
  </si>
  <si>
    <t xml:space="preserve">наказ  директора Кременчуцької гімназії № 7 Кременчуцької міської ради Кременчуцького району Полтавської області" №28о/д від 25.04.2023 </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</si>
  <si>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</si>
  <si>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так</t>
  </si>
  <si>
    <t>ОНМ-26.04.2023-56368</t>
  </si>
  <si>
    <t xml:space="preserve">                     ні</t>
  </si>
  <si>
    <t xml:space="preserve">                     -</t>
  </si>
  <si>
    <t>Нове будівництво адміністративної будівлі під Центр надання адміністративних послуг в с.Терешки Полтавського району Полтавської області</t>
  </si>
  <si>
    <t>Терешківська сільська територіальна громада Полтаського району Полтавської області</t>
  </si>
  <si>
    <t>Збудовано 1 ЦНАП загальною площею будівлі 179,83 кв.м.</t>
  </si>
  <si>
    <t>Нове будівництво</t>
  </si>
  <si>
    <t>ТОВ "Українська міжрегіональна
будівельна експертиза" (ЄДРПОУ 39330499), експертний звіт № 02052-23 від 25.04.2023р., реєстраційний номер EX01:4977-0881-9362-7454</t>
  </si>
  <si>
    <t>Рішення виконавчого комітету Терешківської сільської ради Полтавського району Полтавської області № 64 від 28.04.2023 затверджено проект та експертний звіт (позитивний) щодо розгляду кошторисної частини проектної документації за робочим проектом «Нове будівництво адміністративної будівлі під Центр надання адміністративних послуг в с.Терешки Полтавського району Полтавської області»</t>
  </si>
  <si>
    <t>CO-5/4/23-42143829-4940</t>
  </si>
  <si>
    <t>12 856</t>
  </si>
  <si>
    <t>Котелевська селищна територіальна громада</t>
  </si>
  <si>
    <t>смт Котельва</t>
  </si>
  <si>
    <t>BR-4/4/23-24718432-4928</t>
  </si>
  <si>
    <t>Проектно-кошторисна документація в стадії розроблення (травень 2023) Розробник ПКД ТОВ «Укрсервісбудпроект»</t>
  </si>
  <si>
    <t>потужність 390 осіб</t>
  </si>
  <si>
    <t>нове будівництво</t>
  </si>
  <si>
    <t xml:space="preserve">Філія ДП "Укрдержбудекспертиза" у Полтавській області, 03.12.2022, № 17-0238/01-22 </t>
  </si>
  <si>
    <t xml:space="preserve">Наказ начальника відділу освіти та молоді Котелевської селищної ради від 23.12.2022  № 203-ф </t>
  </si>
  <si>
    <t>CO-8/4/23-04383802-5284</t>
  </si>
  <si>
    <t>2021-2023</t>
  </si>
  <si>
    <t>Добудова спортивної зали та благоустрій території (спортивні майданчики, площадки, "зелені класи")</t>
  </si>
  <si>
    <t xml:space="preserve">Філія ДП "Укрдержбудекспертиза" у Полтавській області від 29.12.2021, № 17-0473/01-21 </t>
  </si>
  <si>
    <t xml:space="preserve">Наказ начальника відділу освіти та молоді Котелевської селищної ради від 30.12.2021 № 204-ф </t>
  </si>
  <si>
    <t>RE-8/4/23-04383802-5287</t>
  </si>
  <si>
    <t>Пирятинська міська територіальна громада</t>
  </si>
  <si>
    <t>м. Пирятин</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</si>
  <si>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</si>
  <si>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БР-8/4/23-04057296-5130</t>
  </si>
  <si>
    <t>БР-8/4/23-04057296-5129</t>
  </si>
  <si>
    <t>Капітальний ремонт (термомодернізація) головного корпусу КНП "Гадяцька МЦЛ" по вул. Лохвицька, 1 в м. Гадяч Полтавської області</t>
  </si>
  <si>
    <t>Гадяцька міська територіальна громада</t>
  </si>
  <si>
    <t>Площа покрівлі 2654,14 кв.м., площа фасаду 3107 кв.м., площа вимощення 410,08 кв.м</t>
  </si>
  <si>
    <t>ДП "Укрдержбудекспертиза" у Полтавській області, від 19.03.2021 р. № 17-0040/01-21</t>
  </si>
  <si>
    <t>Наказ директора КНП "Гадяцька МЦЛ" № 29-аг від 29.03.2021 р.</t>
  </si>
  <si>
    <t>BR-4/4/23-04057327-4925</t>
  </si>
  <si>
    <t>Реконструкція будівлі поліклініки за адресою: вул. Гоголя, 149-А в м. Миргород Полтавської області</t>
  </si>
  <si>
    <t>Миргородська міська територіальна громада</t>
  </si>
  <si>
    <t>м. Миргород</t>
  </si>
  <si>
    <t>5265,2 кв. м.</t>
  </si>
  <si>
    <t>ТОВ "Еспертиза ЗО" 11.04.2023 №11/23П</t>
  </si>
  <si>
    <t>наказ нчальника ВКБ Миргородської міської ради від 14.04.2023 №20</t>
  </si>
  <si>
    <t>RE-5/4/23-21051131-4939</t>
  </si>
  <si>
    <t>749 осіб в день</t>
  </si>
  <si>
    <t>100 осіб в день</t>
  </si>
  <si>
    <t>RE-8/4/23-23553919-5255</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</si>
  <si>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</si>
  <si>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Реконструкція з термомодернізацією будівлі Кременчуцької гімназії № 7 Кременчуцької міської ради Кременчуцького району Полтавської області за адресою: Полтавська область, м. Кременчук, вул. Пілотів 41 Б</t>
  </si>
  <si>
    <t>Реконструкція будівлі закладу дошкільної освіти «Ромашка» за адресою: Полтавська область, Полтавський район, смт Котельва, вул. Чкалова, 19 для розміщення внутрішньо переміщених (евакуйованих) осіб з добудовою найпростішого укриття</t>
  </si>
  <si>
    <t>Нове будівництво найпростішого укриття Котелевської гімназії №1 ім.С.А.Ковпака Котелевської селищної ради за адресою: Полтавська область, Полтавський район, смт. Котельва, вул. Калантаївська, 1</t>
  </si>
  <si>
    <t>Реконструкція будівлі з добудовою спортивної зали Котелевської гімназії №1 ім. С.А.Ковпака Котелевської селищної ради за адресою: Полтавська область, Полтавський район, с. Котельва, вул. Калантаївська, 1. Коригування</t>
  </si>
  <si>
    <t>Капітальний ремонт будівлі інфекційного відділення та денного стаціонару комунального підприємства "Пирятинська лікарня Пирятинської міської ради" за адресою: вул. Аврущенка, 2, м. Пирятин Лубенського району Полтавської області (з встановленням комп’ютерного томографу). Коригування.</t>
  </si>
  <si>
    <t>Капітальний ремонт Пирятинської амбулаторії загальної практики сімейної медицини КП "Пирятинський центр первинної медико-санітарної допомоги Пирятинської міської раади" за адресою: вул. Визволення, 5 м. Пирятин Полтавської області. (Коригування).</t>
  </si>
  <si>
    <t>с. Терешки</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</si>
  <si>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</si>
  <si>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1171,1 кв.м</t>
  </si>
  <si>
    <t>723,9 кв.м</t>
  </si>
  <si>
    <t>с. Нехвороща</t>
  </si>
  <si>
    <t>м. Гадяч</t>
  </si>
  <si>
    <t>проєкт на експертизі</t>
  </si>
  <si>
    <t>Реконструкція громадського будинку, що знаходиться за адресою вул. Корчукова, буд. 2в, в с. Нехвороща, Полтавського району Полтавської області під багатоквартирний житловий будинок для облаштування місць проживання внутрішньо переміщених та евакуйованих осіб</t>
  </si>
  <si>
    <t>Полтавська обласна військова адміністрація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</si>
</sst>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_-* #,##0.00\ _₽_-;\-* #,##0.00\ _₽_-;_-* &quot;-&quot;??\ _₽_-;_-@_-"/>
    <numFmt numFmtId="166" formatCode="#,##0.000"/>
    <numFmt numFmtId="167" formatCode="0.000"/>
  </numFmts>
  <fonts count="2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sz val="11"/>
      <color indexed="8"/>
      <name val="Times New Roman"/>
      <family val="1"/>
    </font>
    <font>
      <b/>
      <sz val="16"/>
      <name val="Times New Roman"/>
      <family val="1"/>
      <charset val="204"/>
    </font>
    <font>
      <b/>
      <sz val="1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15">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3" borderId="1" xfId="1" applyFont="1" applyFill="1" applyBorder="1" applyAlignment="1">
      <alignment horizontal="center" textRotation="90"/>
    </xf>
    <xf numFmtId="167" fontId="17" fillId="3" borderId="1" xfId="1" applyNumberFormat="1" applyFont="1" applyFill="1" applyBorder="1" applyAlignment="1">
      <alignment horizontal="center" vertical="center"/>
    </xf>
    <xf numFmtId="167" fontId="19" fillId="0" borderId="1" xfId="0" applyNumberFormat="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20"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20" fillId="0" borderId="1" xfId="1" applyFont="1" applyBorder="1" applyAlignment="1">
      <alignment horizontal="center" vertical="center" wrapText="1"/>
    </xf>
    <xf numFmtId="0" fontId="21"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7" fillId="2" borderId="1" xfId="1" applyFont="1" applyFill="1" applyBorder="1" applyAlignment="1">
      <alignment horizontal="center" vertical="center" wrapText="1"/>
    </xf>
    <xf numFmtId="0" fontId="7" fillId="0" borderId="1" xfId="1" applyFont="1" applyBorder="1" applyAlignment="1">
      <alignment horizontal="left" vertical="top" wrapText="1"/>
    </xf>
    <xf numFmtId="0" fontId="7" fillId="0" borderId="1" xfId="1" applyFont="1" applyBorder="1" applyAlignment="1">
      <alignment horizontal="center" vertical="top" wrapText="1"/>
    </xf>
    <xf numFmtId="167" fontId="7" fillId="0" borderId="1" xfId="0" applyNumberFormat="1" applyFont="1" applyBorder="1" applyAlignment="1">
      <alignment horizontal="center" vertical="top" wrapText="1"/>
    </xf>
    <xf numFmtId="167" fontId="5" fillId="0" borderId="1" xfId="0" applyNumberFormat="1" applyFont="1" applyBorder="1" applyAlignment="1">
      <alignment horizontal="center"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164" fontId="16" fillId="0" borderId="1" xfId="1" applyNumberFormat="1" applyFont="1" applyBorder="1" applyAlignment="1">
      <alignment horizontal="center" vertical="top"/>
    </xf>
    <xf numFmtId="0" fontId="16" fillId="0" borderId="1" xfId="1" applyFont="1" applyBorder="1" applyAlignment="1">
      <alignment horizontal="center" vertical="top"/>
    </xf>
    <xf numFmtId="167"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164" fontId="4" fillId="0" borderId="1" xfId="1" applyNumberFormat="1" applyFont="1" applyBorder="1" applyAlignment="1">
      <alignment horizontal="center" vertical="top"/>
    </xf>
    <xf numFmtId="0" fontId="4" fillId="0" borderId="1" xfId="0" applyFont="1" applyBorder="1" applyAlignment="1">
      <alignment horizontal="center" vertical="top" wrapText="1"/>
    </xf>
    <xf numFmtId="0" fontId="4" fillId="0" borderId="1" xfId="1" applyFont="1" applyBorder="1" applyAlignment="1">
      <alignment horizontal="center" vertical="top" wrapText="1"/>
    </xf>
    <xf numFmtId="2" fontId="5" fillId="0" borderId="1" xfId="1" applyNumberFormat="1" applyFont="1" applyBorder="1" applyAlignment="1">
      <alignment horizontal="center" vertical="top"/>
    </xf>
    <xf numFmtId="0" fontId="20" fillId="0" borderId="1" xfId="1" applyFont="1" applyBorder="1" applyAlignment="1">
      <alignment horizontal="center" vertical="top"/>
    </xf>
    <xf numFmtId="0" fontId="5" fillId="0" borderId="1" xfId="1" applyFont="1" applyBorder="1" applyAlignment="1">
      <alignment horizontal="center" vertical="top"/>
    </xf>
    <xf numFmtId="0" fontId="16" fillId="0" borderId="1" xfId="1" applyFont="1" applyBorder="1" applyAlignment="1">
      <alignment horizontal="left" vertical="top" wrapText="1"/>
    </xf>
    <xf numFmtId="0" fontId="1" fillId="0" borderId="1" xfId="1" applyBorder="1" applyAlignment="1">
      <alignment vertical="top" wrapText="1"/>
    </xf>
    <xf numFmtId="167" fontId="18" fillId="0" borderId="1" xfId="1" applyNumberFormat="1" applyFont="1" applyBorder="1" applyAlignment="1">
      <alignment vertical="top"/>
    </xf>
    <xf numFmtId="0" fontId="1" fillId="0" borderId="1" xfId="1" applyBorder="1" applyAlignment="1">
      <alignment vertical="top" textRotation="90"/>
    </xf>
    <xf numFmtId="0" fontId="1" fillId="0" borderId="1" xfId="1" applyBorder="1" applyAlignment="1">
      <alignment vertical="top"/>
    </xf>
    <xf numFmtId="1" fontId="7" fillId="0" borderId="1" xfId="1" applyNumberFormat="1" applyFont="1" applyBorder="1" applyAlignment="1">
      <alignment horizontal="center" vertical="top"/>
    </xf>
    <xf numFmtId="0" fontId="20" fillId="0" borderId="1" xfId="1" applyFont="1" applyBorder="1" applyAlignment="1">
      <alignment horizontal="left" vertical="top"/>
    </xf>
    <xf numFmtId="0" fontId="7" fillId="0" borderId="1" xfId="1" applyFont="1" applyBorder="1" applyAlignment="1">
      <alignment horizontal="center" vertical="top"/>
    </xf>
    <xf numFmtId="0" fontId="4" fillId="0" borderId="1" xfId="1" applyFont="1" applyBorder="1" applyAlignment="1">
      <alignment horizontal="left" vertical="top" wrapText="1"/>
    </xf>
    <xf numFmtId="0" fontId="6" fillId="0" borderId="1" xfId="1" applyFont="1" applyBorder="1" applyAlignment="1">
      <alignment horizontal="center" vertical="top" wrapText="1"/>
    </xf>
    <xf numFmtId="167" fontId="4" fillId="0" borderId="1" xfId="1" applyNumberFormat="1" applyFont="1" applyBorder="1" applyAlignment="1">
      <alignment horizontal="center" vertical="top"/>
    </xf>
    <xf numFmtId="167" fontId="20" fillId="0" borderId="1" xfId="1" applyNumberFormat="1" applyFont="1" applyBorder="1" applyAlignment="1">
      <alignment horizontal="center" vertical="top"/>
    </xf>
    <xf numFmtId="0" fontId="3" fillId="0" borderId="1" xfId="1" applyFont="1" applyBorder="1" applyAlignment="1">
      <alignment horizontal="center" vertical="top" textRotation="90" wrapText="1"/>
    </xf>
    <xf numFmtId="167" fontId="3"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2" fontId="7" fillId="0" borderId="1" xfId="1" applyNumberFormat="1" applyFont="1" applyBorder="1" applyAlignment="1">
      <alignment horizontal="center" vertical="top"/>
    </xf>
    <xf numFmtId="0" fontId="7" fillId="0" borderId="1" xfId="1" applyFont="1" applyBorder="1" applyAlignment="1">
      <alignment horizontal="left" vertical="top"/>
    </xf>
    <xf numFmtId="0" fontId="7" fillId="0" borderId="1" xfId="1" applyFont="1" applyBorder="1" applyAlignment="1">
      <alignment horizontal="center" vertical="top" textRotation="90" wrapText="1"/>
    </xf>
    <xf numFmtId="167" fontId="6" fillId="0" borderId="1" xfId="0" applyNumberFormat="1" applyFont="1" applyBorder="1" applyAlignment="1">
      <alignment horizontal="center" vertical="top" wrapText="1"/>
    </xf>
    <xf numFmtId="0" fontId="4" fillId="0" borderId="1" xfId="1" applyFont="1" applyFill="1" applyBorder="1" applyAlignment="1">
      <alignment horizontal="center" vertical="top" wrapText="1"/>
    </xf>
    <xf numFmtId="164" fontId="7" fillId="0" borderId="1" xfId="1" applyNumberFormat="1" applyFont="1" applyBorder="1" applyAlignment="1">
      <alignment horizontal="center" vertical="top" wrapText="1"/>
    </xf>
    <xf numFmtId="0" fontId="7" fillId="0" borderId="1" xfId="0" applyFont="1" applyFill="1" applyBorder="1" applyAlignment="1">
      <alignment horizontal="center" vertical="top" wrapText="1"/>
    </xf>
    <xf numFmtId="0" fontId="11" fillId="0" borderId="1" xfId="1" applyFont="1" applyBorder="1" applyAlignment="1">
      <alignment horizontal="left" vertical="top"/>
    </xf>
    <xf numFmtId="0" fontId="11" fillId="0" borderId="1" xfId="1" applyFont="1" applyBorder="1" applyAlignment="1">
      <alignment horizontal="left" vertical="top" wrapText="1"/>
    </xf>
    <xf numFmtId="0" fontId="3" fillId="0" borderId="1" xfId="1" applyFont="1" applyBorder="1" applyAlignment="1">
      <alignment horizontal="center" vertical="top" wrapText="1"/>
    </xf>
    <xf numFmtId="167" fontId="4" fillId="0" borderId="1" xfId="1" applyNumberFormat="1" applyFont="1" applyBorder="1" applyAlignment="1">
      <alignment horizontal="center" vertical="top" wrapText="1"/>
    </xf>
    <xf numFmtId="0" fontId="3" fillId="0" borderId="1" xfId="0" applyFont="1" applyBorder="1" applyAlignment="1">
      <alignment horizontal="center" vertical="top" wrapText="1"/>
    </xf>
    <xf numFmtId="166" fontId="16" fillId="0" borderId="1" xfId="1" applyNumberFormat="1" applyFont="1" applyBorder="1" applyAlignment="1">
      <alignment horizontal="center" vertical="top"/>
    </xf>
    <xf numFmtId="166" fontId="3" fillId="0" borderId="1" xfId="0" applyNumberFormat="1" applyFont="1" applyBorder="1" applyAlignment="1">
      <alignment horizontal="center" vertical="top" wrapText="1"/>
    </xf>
    <xf numFmtId="167" fontId="20" fillId="0" borderId="1" xfId="1" applyNumberFormat="1" applyFont="1" applyBorder="1" applyAlignment="1">
      <alignment horizontal="center" vertical="top" wrapText="1"/>
    </xf>
    <xf numFmtId="164" fontId="16" fillId="0" borderId="1" xfId="1" applyNumberFormat="1" applyFont="1" applyBorder="1" applyAlignment="1">
      <alignment horizontal="center" vertical="top" wrapText="1"/>
    </xf>
    <xf numFmtId="167" fontId="3" fillId="0" borderId="1" xfId="0" applyNumberFormat="1" applyFont="1" applyFill="1" applyBorder="1" applyAlignment="1">
      <alignment horizontal="center" vertical="top" wrapText="1"/>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2" borderId="1" xfId="1" applyFont="1" applyFill="1" applyBorder="1" applyAlignment="1">
      <alignment horizontal="center" vertical="center" wrapText="1"/>
    </xf>
    <xf numFmtId="0" fontId="15" fillId="0" borderId="0" xfId="1" applyFont="1" applyAlignment="1">
      <alignment horizontal="left" vertical="center"/>
    </xf>
    <xf numFmtId="0" fontId="7" fillId="0" borderId="0" xfId="1" applyFont="1" applyAlignment="1">
      <alignment horizontal="left" vertical="center"/>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1"/>
  <sheetViews>
    <sheetView tabSelected="1" view="pageBreakPreview" zoomScale="70" zoomScaleNormal="70" zoomScaleSheetLayoutView="70" workbookViewId="0">
      <pane ySplit="5" topLeftCell="A32" activePane="bottomLeft" state="frozen"/>
      <selection pane="bottomLeft" activeCell="K32" sqref="K32"/>
    </sheetView>
  </sheetViews>
  <sheetFormatPr defaultRowHeight="20.25" x14ac:dyDescent="0.3"/>
  <cols>
    <col min="1" max="1" width="8.140625" style="7" customWidth="1"/>
    <col min="2" max="2" width="52.5703125" style="7" customWidth="1"/>
    <col min="3" max="3" width="24.28515625" style="7" customWidth="1"/>
    <col min="4" max="4" width="21.28515625" style="3" customWidth="1"/>
    <col min="5" max="6" width="16.5703125" style="16" customWidth="1"/>
    <col min="7" max="7" width="22.140625" style="16" customWidth="1"/>
    <col min="8" max="8" width="26.42578125" style="16" customWidth="1"/>
    <col min="9" max="9" width="19.5703125" style="5" customWidth="1"/>
    <col min="10" max="10" width="20.7109375" style="5" customWidth="1"/>
    <col min="11" max="11" width="16.42578125" style="5" customWidth="1"/>
    <col min="12" max="12" width="19.28515625" style="5" customWidth="1"/>
    <col min="13" max="13" width="15.28515625" style="4" customWidth="1"/>
    <col min="14" max="14" width="12" style="4" customWidth="1"/>
    <col min="15" max="15" width="15.14062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2" customWidth="1"/>
    <col min="31" max="31" width="14.7109375" style="12" customWidth="1"/>
    <col min="32" max="32" width="15.5703125" style="12" customWidth="1"/>
    <col min="33" max="33" width="14.42578125" style="12"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99" t="s">
        <v>25</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row>
    <row r="2" spans="1:33" ht="60.75" customHeight="1" x14ac:dyDescent="0.2">
      <c r="A2" s="100" t="s">
        <v>0</v>
      </c>
      <c r="B2" s="101" t="s">
        <v>10</v>
      </c>
      <c r="C2" s="101" t="s">
        <v>14</v>
      </c>
      <c r="D2" s="101" t="s">
        <v>15</v>
      </c>
      <c r="E2" s="101" t="s">
        <v>8</v>
      </c>
      <c r="F2" s="101" t="s">
        <v>19</v>
      </c>
      <c r="G2" s="101" t="s">
        <v>49</v>
      </c>
      <c r="H2" s="109" t="s">
        <v>138</v>
      </c>
      <c r="I2" s="102" t="s">
        <v>12</v>
      </c>
      <c r="J2" s="103"/>
      <c r="K2" s="101" t="s">
        <v>13</v>
      </c>
      <c r="L2" s="101"/>
      <c r="M2" s="101"/>
      <c r="N2" s="101"/>
      <c r="O2" s="101"/>
      <c r="P2" s="104" t="s">
        <v>1</v>
      </c>
      <c r="Q2" s="101" t="s">
        <v>21</v>
      </c>
      <c r="R2" s="101"/>
      <c r="S2" s="100" t="s">
        <v>30</v>
      </c>
      <c r="T2" s="109" t="s">
        <v>31</v>
      </c>
      <c r="U2" s="112" t="s">
        <v>38</v>
      </c>
      <c r="V2" s="100" t="s">
        <v>39</v>
      </c>
      <c r="W2" s="106" t="s">
        <v>26</v>
      </c>
      <c r="X2" s="49" t="s">
        <v>40</v>
      </c>
      <c r="Y2" s="106" t="s">
        <v>27</v>
      </c>
      <c r="Z2" s="49" t="s">
        <v>41</v>
      </c>
      <c r="AA2" s="102" t="s">
        <v>16</v>
      </c>
      <c r="AB2" s="103"/>
      <c r="AC2" s="101" t="s">
        <v>2</v>
      </c>
    </row>
    <row r="3" spans="1:33" ht="48" customHeight="1" x14ac:dyDescent="0.2">
      <c r="A3" s="100"/>
      <c r="B3" s="101"/>
      <c r="C3" s="101"/>
      <c r="D3" s="101"/>
      <c r="E3" s="101"/>
      <c r="F3" s="101"/>
      <c r="G3" s="101"/>
      <c r="H3" s="110"/>
      <c r="I3" s="109" t="s">
        <v>3</v>
      </c>
      <c r="J3" s="101" t="s">
        <v>20</v>
      </c>
      <c r="K3" s="101" t="s">
        <v>3</v>
      </c>
      <c r="L3" s="100" t="s">
        <v>9</v>
      </c>
      <c r="M3" s="100"/>
      <c r="N3" s="100"/>
      <c r="O3" s="100"/>
      <c r="P3" s="104"/>
      <c r="Q3" s="101" t="s">
        <v>47</v>
      </c>
      <c r="R3" s="101" t="s">
        <v>48</v>
      </c>
      <c r="S3" s="100"/>
      <c r="T3" s="110"/>
      <c r="U3" s="112"/>
      <c r="V3" s="100"/>
      <c r="W3" s="107"/>
      <c r="X3" s="106" t="s">
        <v>28</v>
      </c>
      <c r="Y3" s="107"/>
      <c r="Z3" s="106" t="s">
        <v>29</v>
      </c>
      <c r="AA3" s="109" t="s">
        <v>18</v>
      </c>
      <c r="AB3" s="109" t="s">
        <v>17</v>
      </c>
      <c r="AC3" s="101"/>
    </row>
    <row r="4" spans="1:33" ht="21" customHeight="1" x14ac:dyDescent="0.2">
      <c r="A4" s="100"/>
      <c r="B4" s="101"/>
      <c r="C4" s="101"/>
      <c r="D4" s="101"/>
      <c r="E4" s="101"/>
      <c r="F4" s="101"/>
      <c r="G4" s="101"/>
      <c r="H4" s="110"/>
      <c r="I4" s="110"/>
      <c r="J4" s="101"/>
      <c r="K4" s="101"/>
      <c r="L4" s="101" t="s">
        <v>11</v>
      </c>
      <c r="M4" s="105" t="s">
        <v>4</v>
      </c>
      <c r="N4" s="100" t="s">
        <v>5</v>
      </c>
      <c r="O4" s="100"/>
      <c r="P4" s="104"/>
      <c r="Q4" s="101"/>
      <c r="R4" s="101"/>
      <c r="S4" s="100"/>
      <c r="T4" s="110"/>
      <c r="U4" s="112"/>
      <c r="V4" s="100"/>
      <c r="W4" s="107"/>
      <c r="X4" s="107"/>
      <c r="Y4" s="107"/>
      <c r="Z4" s="107"/>
      <c r="AA4" s="110"/>
      <c r="AB4" s="110"/>
      <c r="AC4" s="101"/>
    </row>
    <row r="5" spans="1:33" ht="85.5" customHeight="1" x14ac:dyDescent="0.2">
      <c r="A5" s="100"/>
      <c r="B5" s="101"/>
      <c r="C5" s="101"/>
      <c r="D5" s="101"/>
      <c r="E5" s="101"/>
      <c r="F5" s="101"/>
      <c r="G5" s="101"/>
      <c r="H5" s="111"/>
      <c r="I5" s="111"/>
      <c r="J5" s="101"/>
      <c r="K5" s="101"/>
      <c r="L5" s="101"/>
      <c r="M5" s="105"/>
      <c r="N5" s="44" t="s">
        <v>7</v>
      </c>
      <c r="O5" s="43" t="s">
        <v>6</v>
      </c>
      <c r="P5" s="104"/>
      <c r="Q5" s="101"/>
      <c r="R5" s="101"/>
      <c r="S5" s="100"/>
      <c r="T5" s="111"/>
      <c r="U5" s="112"/>
      <c r="V5" s="100"/>
      <c r="W5" s="108"/>
      <c r="X5" s="108"/>
      <c r="Y5" s="108"/>
      <c r="Z5" s="108"/>
      <c r="AA5" s="111"/>
      <c r="AB5" s="111"/>
      <c r="AC5" s="101"/>
    </row>
    <row r="6" spans="1:33" s="2" customFormat="1" ht="15.75" x14ac:dyDescent="0.25">
      <c r="A6" s="6">
        <v>1</v>
      </c>
      <c r="B6" s="6">
        <v>2</v>
      </c>
      <c r="C6" s="6">
        <v>3</v>
      </c>
      <c r="D6" s="6">
        <v>4</v>
      </c>
      <c r="E6" s="6">
        <v>5</v>
      </c>
      <c r="F6" s="6">
        <v>6</v>
      </c>
      <c r="G6" s="6">
        <v>7</v>
      </c>
      <c r="H6" s="6">
        <v>8</v>
      </c>
      <c r="I6" s="6">
        <v>9</v>
      </c>
      <c r="J6" s="6">
        <v>10</v>
      </c>
      <c r="K6" s="6">
        <v>11</v>
      </c>
      <c r="L6" s="6">
        <v>12</v>
      </c>
      <c r="M6" s="6">
        <v>13</v>
      </c>
      <c r="N6" s="6">
        <v>14</v>
      </c>
      <c r="O6" s="6">
        <v>15</v>
      </c>
      <c r="P6" s="6">
        <v>16</v>
      </c>
      <c r="Q6" s="6">
        <v>17</v>
      </c>
      <c r="R6" s="6">
        <v>18</v>
      </c>
      <c r="S6" s="6">
        <v>19</v>
      </c>
      <c r="T6" s="6">
        <v>20</v>
      </c>
      <c r="U6" s="6">
        <v>21</v>
      </c>
      <c r="V6" s="6">
        <v>22</v>
      </c>
      <c r="W6" s="6">
        <v>23</v>
      </c>
      <c r="X6" s="6">
        <v>24</v>
      </c>
      <c r="Y6" s="6">
        <v>25</v>
      </c>
      <c r="Z6" s="6">
        <v>26</v>
      </c>
      <c r="AA6" s="6">
        <v>27</v>
      </c>
      <c r="AB6" s="6">
        <v>28</v>
      </c>
      <c r="AC6" s="6">
        <v>29</v>
      </c>
      <c r="AD6" s="13"/>
      <c r="AE6" s="13"/>
      <c r="AF6" s="13"/>
      <c r="AG6" s="13"/>
    </row>
    <row r="7" spans="1:33" s="9" customFormat="1" ht="23.25" customHeight="1" x14ac:dyDescent="0.25">
      <c r="A7" s="21"/>
      <c r="B7" s="46" t="s">
        <v>22</v>
      </c>
      <c r="C7" s="21"/>
      <c r="D7" s="22"/>
      <c r="E7" s="23"/>
      <c r="F7" s="23"/>
      <c r="G7" s="23"/>
      <c r="H7" s="23"/>
      <c r="I7" s="30">
        <f>I8+I34</f>
        <v>450760.22199999995</v>
      </c>
      <c r="J7" s="30">
        <f>J8+J34</f>
        <v>417032.95069999999</v>
      </c>
      <c r="K7" s="30">
        <f>K8+K34</f>
        <v>417032.95069999999</v>
      </c>
      <c r="L7" s="30">
        <f>L8+L34</f>
        <v>371931.54030000005</v>
      </c>
      <c r="M7" s="30">
        <f>M8+M34</f>
        <v>45101.410600000003</v>
      </c>
      <c r="N7" s="30"/>
      <c r="O7" s="30">
        <f>O8+O34</f>
        <v>0</v>
      </c>
      <c r="P7" s="29"/>
      <c r="Q7" s="24"/>
      <c r="R7" s="21"/>
      <c r="S7" s="21"/>
      <c r="T7" s="21"/>
      <c r="U7" s="21"/>
      <c r="V7" s="21"/>
      <c r="W7" s="21"/>
      <c r="X7" s="21"/>
      <c r="Y7" s="21"/>
      <c r="Z7" s="21"/>
      <c r="AA7" s="21"/>
      <c r="AB7" s="21"/>
      <c r="AC7" s="21"/>
      <c r="AD7" s="17"/>
      <c r="AE7" s="19"/>
      <c r="AF7" s="19"/>
      <c r="AG7" s="14"/>
    </row>
    <row r="8" spans="1:33" ht="25.9" customHeight="1" x14ac:dyDescent="0.2">
      <c r="A8" s="64"/>
      <c r="B8" s="65" t="s">
        <v>23</v>
      </c>
      <c r="C8" s="66"/>
      <c r="D8" s="67"/>
      <c r="E8" s="68"/>
      <c r="F8" s="68"/>
      <c r="G8" s="68"/>
      <c r="H8" s="68"/>
      <c r="I8" s="77">
        <f>I16+I20+I33</f>
        <v>450760.22199999995</v>
      </c>
      <c r="J8" s="77">
        <f t="shared" ref="J8:O8" si="0">J16+J20+J33</f>
        <v>417032.95069999999</v>
      </c>
      <c r="K8" s="77">
        <f t="shared" si="0"/>
        <v>417032.95069999999</v>
      </c>
      <c r="L8" s="78">
        <f t="shared" si="0"/>
        <v>371931.54030000005</v>
      </c>
      <c r="M8" s="77">
        <f t="shared" si="0"/>
        <v>45101.410600000003</v>
      </c>
      <c r="N8" s="69"/>
      <c r="O8" s="77">
        <f t="shared" si="0"/>
        <v>0</v>
      </c>
      <c r="P8" s="70"/>
      <c r="Q8" s="71"/>
      <c r="R8" s="71"/>
      <c r="S8" s="71"/>
      <c r="T8" s="71"/>
      <c r="U8" s="71"/>
      <c r="V8" s="71"/>
      <c r="W8" s="71"/>
      <c r="X8" s="71"/>
      <c r="Y8" s="71"/>
      <c r="Z8" s="71"/>
      <c r="AA8" s="71"/>
      <c r="AB8" s="71"/>
      <c r="AC8" s="71"/>
    </row>
    <row r="9" spans="1:33" s="8" customFormat="1" x14ac:dyDescent="0.25">
      <c r="A9" s="72">
        <v>1</v>
      </c>
      <c r="B9" s="73" t="s">
        <v>32</v>
      </c>
      <c r="C9" s="74"/>
      <c r="D9" s="75"/>
      <c r="E9" s="63"/>
      <c r="F9" s="63"/>
      <c r="G9" s="76"/>
      <c r="H9" s="76"/>
      <c r="I9" s="77"/>
      <c r="J9" s="77"/>
      <c r="K9" s="77"/>
      <c r="L9" s="78"/>
      <c r="M9" s="77"/>
      <c r="N9" s="57"/>
      <c r="O9" s="58"/>
      <c r="P9" s="79"/>
      <c r="Q9" s="80"/>
      <c r="R9" s="80"/>
      <c r="S9" s="80"/>
      <c r="T9" s="80"/>
      <c r="U9" s="80"/>
      <c r="V9" s="81"/>
      <c r="W9" s="81"/>
      <c r="X9" s="81"/>
      <c r="Y9" s="81"/>
      <c r="Z9" s="81"/>
      <c r="AA9" s="81"/>
      <c r="AB9" s="81"/>
      <c r="AC9" s="51"/>
      <c r="AD9" s="15"/>
      <c r="AE9" s="15"/>
      <c r="AF9" s="15"/>
      <c r="AG9" s="15"/>
    </row>
    <row r="10" spans="1:33" s="8" customFormat="1" x14ac:dyDescent="0.25">
      <c r="A10" s="82" t="s">
        <v>36</v>
      </c>
      <c r="B10" s="83" t="s">
        <v>33</v>
      </c>
      <c r="C10" s="74"/>
      <c r="D10" s="75"/>
      <c r="E10" s="63"/>
      <c r="F10" s="63"/>
      <c r="G10" s="76"/>
      <c r="H10" s="76"/>
      <c r="I10" s="77"/>
      <c r="J10" s="77"/>
      <c r="K10" s="77"/>
      <c r="L10" s="78"/>
      <c r="M10" s="77"/>
      <c r="N10" s="57"/>
      <c r="O10" s="58"/>
      <c r="P10" s="79"/>
      <c r="Q10" s="80"/>
      <c r="R10" s="80"/>
      <c r="S10" s="80"/>
      <c r="T10" s="80"/>
      <c r="U10" s="80"/>
      <c r="V10" s="81"/>
      <c r="W10" s="81"/>
      <c r="X10" s="81"/>
      <c r="Y10" s="81"/>
      <c r="Z10" s="81"/>
      <c r="AA10" s="81"/>
      <c r="AB10" s="81"/>
      <c r="AC10" s="51"/>
      <c r="AD10" s="15"/>
      <c r="AE10" s="15"/>
      <c r="AF10" s="15"/>
      <c r="AG10" s="15"/>
    </row>
    <row r="11" spans="1:33" s="8" customFormat="1" ht="270" x14ac:dyDescent="0.25">
      <c r="A11" s="72">
        <v>1</v>
      </c>
      <c r="B11" s="50" t="s">
        <v>144</v>
      </c>
      <c r="C11" s="51" t="s">
        <v>62</v>
      </c>
      <c r="D11" s="63" t="s">
        <v>141</v>
      </c>
      <c r="E11" s="63">
        <v>2023</v>
      </c>
      <c r="F11" s="63" t="s">
        <v>63</v>
      </c>
      <c r="G11" s="51" t="s">
        <v>64</v>
      </c>
      <c r="H11" s="51" t="s">
        <v>145</v>
      </c>
      <c r="I11" s="77">
        <v>15728.915000000001</v>
      </c>
      <c r="J11" s="77">
        <v>15728.915000000001</v>
      </c>
      <c r="K11" s="77">
        <v>15728.915000000001</v>
      </c>
      <c r="L11" s="78">
        <v>14156.023499999999</v>
      </c>
      <c r="M11" s="77">
        <v>1572.8915</v>
      </c>
      <c r="N11" s="57"/>
      <c r="O11" s="77">
        <v>0</v>
      </c>
      <c r="P11" s="84" t="s">
        <v>56</v>
      </c>
      <c r="Q11" s="80"/>
      <c r="R11" s="80"/>
      <c r="S11" s="85" t="s">
        <v>68</v>
      </c>
      <c r="T11" s="80" t="s">
        <v>60</v>
      </c>
      <c r="U11" s="80" t="s">
        <v>55</v>
      </c>
      <c r="V11" s="52" t="s">
        <v>65</v>
      </c>
      <c r="W11" s="52" t="s">
        <v>60</v>
      </c>
      <c r="X11" s="52" t="s">
        <v>55</v>
      </c>
      <c r="Y11" s="52" t="s">
        <v>60</v>
      </c>
      <c r="Z11" s="52" t="s">
        <v>55</v>
      </c>
      <c r="AA11" s="55">
        <v>16</v>
      </c>
      <c r="AB11" s="55">
        <v>16</v>
      </c>
      <c r="AC11" s="63" t="s">
        <v>70</v>
      </c>
      <c r="AD11" s="15"/>
      <c r="AE11" s="15"/>
      <c r="AF11" s="15"/>
    </row>
    <row r="12" spans="1:33" s="8" customFormat="1" x14ac:dyDescent="0.25">
      <c r="A12" s="82"/>
      <c r="B12" s="83" t="s">
        <v>35</v>
      </c>
      <c r="C12" s="74"/>
      <c r="D12" s="75"/>
      <c r="E12" s="63"/>
      <c r="F12" s="63"/>
      <c r="G12" s="76"/>
      <c r="H12" s="76"/>
      <c r="I12" s="77">
        <f>I11</f>
        <v>15728.915000000001</v>
      </c>
      <c r="J12" s="77">
        <f t="shared" ref="J12:O12" si="1">J11</f>
        <v>15728.915000000001</v>
      </c>
      <c r="K12" s="77">
        <f t="shared" si="1"/>
        <v>15728.915000000001</v>
      </c>
      <c r="L12" s="78">
        <f t="shared" si="1"/>
        <v>14156.023499999999</v>
      </c>
      <c r="M12" s="77">
        <f t="shared" si="1"/>
        <v>1572.8915</v>
      </c>
      <c r="N12" s="77"/>
      <c r="O12" s="77">
        <f t="shared" si="1"/>
        <v>0</v>
      </c>
      <c r="P12" s="79"/>
      <c r="Q12" s="80"/>
      <c r="R12" s="80"/>
      <c r="S12" s="80"/>
      <c r="T12" s="80"/>
      <c r="U12" s="80"/>
      <c r="V12" s="81"/>
      <c r="W12" s="81"/>
      <c r="X12" s="81"/>
      <c r="Y12" s="81"/>
      <c r="Z12" s="81"/>
      <c r="AA12" s="81"/>
      <c r="AB12" s="81"/>
      <c r="AC12" s="51"/>
      <c r="AD12" s="15"/>
      <c r="AE12" s="15"/>
      <c r="AF12" s="15"/>
      <c r="AG12" s="15"/>
    </row>
    <row r="13" spans="1:33" s="8" customFormat="1" x14ac:dyDescent="0.25">
      <c r="A13" s="82" t="s">
        <v>37</v>
      </c>
      <c r="B13" s="83" t="s">
        <v>34</v>
      </c>
      <c r="C13" s="74"/>
      <c r="D13" s="75"/>
      <c r="E13" s="63"/>
      <c r="F13" s="63"/>
      <c r="G13" s="76"/>
      <c r="H13" s="76"/>
      <c r="I13" s="77"/>
      <c r="J13" s="77"/>
      <c r="K13" s="77"/>
      <c r="L13" s="78"/>
      <c r="M13" s="77"/>
      <c r="N13" s="57"/>
      <c r="O13" s="58"/>
      <c r="P13" s="79"/>
      <c r="Q13" s="80"/>
      <c r="R13" s="80"/>
      <c r="S13" s="80"/>
      <c r="T13" s="80"/>
      <c r="U13" s="80"/>
      <c r="V13" s="81"/>
      <c r="W13" s="81"/>
      <c r="X13" s="81"/>
      <c r="Y13" s="81"/>
      <c r="Z13" s="81"/>
      <c r="AA13" s="81"/>
      <c r="AB13" s="81"/>
      <c r="AC13" s="51"/>
      <c r="AD13" s="15"/>
      <c r="AE13" s="15"/>
      <c r="AF13" s="15"/>
      <c r="AG13" s="15"/>
    </row>
    <row r="14" spans="1:33" s="8" customFormat="1" ht="270" x14ac:dyDescent="0.25">
      <c r="A14" s="72">
        <v>2</v>
      </c>
      <c r="B14" s="50" t="s">
        <v>71</v>
      </c>
      <c r="C14" s="51" t="s">
        <v>72</v>
      </c>
      <c r="D14" s="63" t="s">
        <v>73</v>
      </c>
      <c r="E14" s="63">
        <v>2023</v>
      </c>
      <c r="F14" s="86" t="s">
        <v>77</v>
      </c>
      <c r="G14" s="51" t="s">
        <v>75</v>
      </c>
      <c r="H14" s="51" t="s">
        <v>145</v>
      </c>
      <c r="I14" s="77">
        <v>14946.351000000001</v>
      </c>
      <c r="J14" s="77">
        <v>14946.351000000001</v>
      </c>
      <c r="K14" s="77">
        <v>14946.351000000001</v>
      </c>
      <c r="L14" s="78">
        <v>13451.716</v>
      </c>
      <c r="M14" s="77">
        <v>1494.635</v>
      </c>
      <c r="N14" s="87"/>
      <c r="O14" s="77">
        <v>0</v>
      </c>
      <c r="P14" s="84" t="s">
        <v>56</v>
      </c>
      <c r="Q14" s="52"/>
      <c r="R14" s="52"/>
      <c r="S14" s="85" t="s">
        <v>74</v>
      </c>
      <c r="T14" s="80" t="s">
        <v>60</v>
      </c>
      <c r="U14" s="52" t="s">
        <v>55</v>
      </c>
      <c r="V14" s="88" t="s">
        <v>76</v>
      </c>
      <c r="W14" s="52" t="s">
        <v>60</v>
      </c>
      <c r="X14" s="52" t="s">
        <v>55</v>
      </c>
      <c r="Y14" s="52" t="s">
        <v>60</v>
      </c>
      <c r="Z14" s="52" t="s">
        <v>55</v>
      </c>
      <c r="AA14" s="55">
        <v>46</v>
      </c>
      <c r="AB14" s="55">
        <v>46</v>
      </c>
      <c r="AC14" s="63" t="s">
        <v>70</v>
      </c>
      <c r="AD14" s="15"/>
      <c r="AE14" s="15"/>
      <c r="AF14" s="15"/>
      <c r="AG14" s="15"/>
    </row>
    <row r="15" spans="1:33" s="8" customFormat="1" x14ac:dyDescent="0.25">
      <c r="A15" s="82"/>
      <c r="B15" s="83" t="s">
        <v>35</v>
      </c>
      <c r="C15" s="74"/>
      <c r="D15" s="75"/>
      <c r="E15" s="63"/>
      <c r="F15" s="63"/>
      <c r="G15" s="76"/>
      <c r="H15" s="76"/>
      <c r="I15" s="77">
        <f>I14</f>
        <v>14946.351000000001</v>
      </c>
      <c r="J15" s="77">
        <f t="shared" ref="J15:O15" si="2">J14</f>
        <v>14946.351000000001</v>
      </c>
      <c r="K15" s="77">
        <f t="shared" si="2"/>
        <v>14946.351000000001</v>
      </c>
      <c r="L15" s="78">
        <f t="shared" si="2"/>
        <v>13451.716</v>
      </c>
      <c r="M15" s="77">
        <f t="shared" si="2"/>
        <v>1494.635</v>
      </c>
      <c r="N15" s="77"/>
      <c r="O15" s="77">
        <f t="shared" si="2"/>
        <v>0</v>
      </c>
      <c r="P15" s="79"/>
      <c r="Q15" s="80"/>
      <c r="R15" s="80"/>
      <c r="S15" s="80"/>
      <c r="T15" s="80"/>
      <c r="U15" s="80"/>
      <c r="V15" s="81"/>
      <c r="W15" s="81"/>
      <c r="X15" s="81"/>
      <c r="Y15" s="81"/>
      <c r="Z15" s="81"/>
      <c r="AA15" s="81"/>
      <c r="AB15" s="81"/>
      <c r="AC15" s="51"/>
      <c r="AD15" s="15"/>
      <c r="AE15" s="15"/>
      <c r="AF15" s="15"/>
      <c r="AG15" s="15"/>
    </row>
    <row r="16" spans="1:33" s="8" customFormat="1" x14ac:dyDescent="0.25">
      <c r="A16" s="82"/>
      <c r="B16" s="89" t="s">
        <v>43</v>
      </c>
      <c r="C16" s="74"/>
      <c r="D16" s="75"/>
      <c r="E16" s="63"/>
      <c r="F16" s="63"/>
      <c r="G16" s="76"/>
      <c r="H16" s="76"/>
      <c r="I16" s="77">
        <f>I12+I15</f>
        <v>30675.266000000003</v>
      </c>
      <c r="J16" s="77">
        <f t="shared" ref="J16:O16" si="3">J12+J15</f>
        <v>30675.266000000003</v>
      </c>
      <c r="K16" s="77">
        <f t="shared" si="3"/>
        <v>30675.266000000003</v>
      </c>
      <c r="L16" s="78">
        <f t="shared" si="3"/>
        <v>27607.7395</v>
      </c>
      <c r="M16" s="77">
        <f t="shared" si="3"/>
        <v>3067.5264999999999</v>
      </c>
      <c r="N16" s="77"/>
      <c r="O16" s="77">
        <f t="shared" si="3"/>
        <v>0</v>
      </c>
      <c r="P16" s="79"/>
      <c r="Q16" s="80"/>
      <c r="R16" s="80"/>
      <c r="S16" s="80"/>
      <c r="T16" s="80"/>
      <c r="U16" s="80"/>
      <c r="V16" s="81"/>
      <c r="W16" s="81"/>
      <c r="X16" s="81"/>
      <c r="Y16" s="81"/>
      <c r="Z16" s="81"/>
      <c r="AA16" s="81"/>
      <c r="AB16" s="81"/>
      <c r="AC16" s="51"/>
      <c r="AD16" s="15"/>
      <c r="AE16" s="15"/>
      <c r="AF16" s="15"/>
      <c r="AG16" s="15"/>
    </row>
    <row r="17" spans="1:33" s="8" customFormat="1" x14ac:dyDescent="0.25">
      <c r="A17" s="72"/>
      <c r="B17" s="89"/>
      <c r="C17" s="74"/>
      <c r="D17" s="75"/>
      <c r="E17" s="63"/>
      <c r="F17" s="63"/>
      <c r="G17" s="76"/>
      <c r="H17" s="76"/>
      <c r="I17" s="77"/>
      <c r="J17" s="77"/>
      <c r="K17" s="77"/>
      <c r="L17" s="78"/>
      <c r="M17" s="77"/>
      <c r="N17" s="57"/>
      <c r="O17" s="58"/>
      <c r="P17" s="79"/>
      <c r="Q17" s="80"/>
      <c r="R17" s="80"/>
      <c r="S17" s="80"/>
      <c r="T17" s="80"/>
      <c r="U17" s="80"/>
      <c r="V17" s="81"/>
      <c r="W17" s="81"/>
      <c r="X17" s="81"/>
      <c r="Y17" s="81"/>
      <c r="Z17" s="81"/>
      <c r="AA17" s="81"/>
      <c r="AB17" s="81"/>
      <c r="AC17" s="51"/>
      <c r="AD17" s="15"/>
      <c r="AE17" s="15"/>
      <c r="AF17" s="15"/>
      <c r="AG17" s="15"/>
    </row>
    <row r="18" spans="1:33" s="8" customFormat="1" ht="93.75" x14ac:dyDescent="0.25">
      <c r="A18" s="72">
        <v>2</v>
      </c>
      <c r="B18" s="90" t="s">
        <v>42</v>
      </c>
      <c r="C18" s="74"/>
      <c r="D18" s="75"/>
      <c r="E18" s="63"/>
      <c r="F18" s="63"/>
      <c r="G18" s="76"/>
      <c r="H18" s="76"/>
      <c r="I18" s="77"/>
      <c r="J18" s="77"/>
      <c r="K18" s="77"/>
      <c r="L18" s="78"/>
      <c r="M18" s="77"/>
      <c r="N18" s="57"/>
      <c r="O18" s="58"/>
      <c r="P18" s="79"/>
      <c r="Q18" s="80"/>
      <c r="R18" s="80"/>
      <c r="S18" s="80"/>
      <c r="T18" s="80"/>
      <c r="U18" s="80"/>
      <c r="V18" s="81"/>
      <c r="W18" s="81"/>
      <c r="X18" s="81"/>
      <c r="Y18" s="81"/>
      <c r="Z18" s="81"/>
      <c r="AA18" s="81"/>
      <c r="AB18" s="81"/>
      <c r="AC18" s="51"/>
      <c r="AD18" s="15"/>
      <c r="AE18" s="15"/>
      <c r="AF18" s="15"/>
      <c r="AG18" s="15"/>
    </row>
    <row r="19" spans="1:33" s="8" customFormat="1" ht="165" x14ac:dyDescent="0.25">
      <c r="A19" s="72">
        <v>3</v>
      </c>
      <c r="B19" s="50" t="s">
        <v>50</v>
      </c>
      <c r="C19" s="91" t="s">
        <v>51</v>
      </c>
      <c r="D19" s="63" t="s">
        <v>52</v>
      </c>
      <c r="E19" s="63">
        <v>2023</v>
      </c>
      <c r="F19" s="91" t="s">
        <v>53</v>
      </c>
      <c r="G19" s="91" t="s">
        <v>54</v>
      </c>
      <c r="H19" s="51" t="s">
        <v>145</v>
      </c>
      <c r="I19" s="77">
        <v>75358.763999999996</v>
      </c>
      <c r="J19" s="77">
        <v>74961.157699999996</v>
      </c>
      <c r="K19" s="77">
        <v>74961.157699999996</v>
      </c>
      <c r="L19" s="78">
        <v>67461.157699999996</v>
      </c>
      <c r="M19" s="92">
        <v>7500</v>
      </c>
      <c r="N19" s="92"/>
      <c r="O19" s="77">
        <v>0</v>
      </c>
      <c r="P19" s="79" t="s">
        <v>56</v>
      </c>
      <c r="Q19" s="91" t="s">
        <v>57</v>
      </c>
      <c r="R19" s="80" t="s">
        <v>58</v>
      </c>
      <c r="S19" s="85" t="s">
        <v>59</v>
      </c>
      <c r="T19" s="80" t="s">
        <v>60</v>
      </c>
      <c r="U19" s="80" t="s">
        <v>55</v>
      </c>
      <c r="V19" s="52" t="s">
        <v>61</v>
      </c>
      <c r="W19" s="93" t="s">
        <v>60</v>
      </c>
      <c r="X19" s="93" t="s">
        <v>55</v>
      </c>
      <c r="Y19" s="93" t="s">
        <v>60</v>
      </c>
      <c r="Z19" s="93" t="s">
        <v>55</v>
      </c>
      <c r="AA19" s="55">
        <v>25300</v>
      </c>
      <c r="AB19" s="55">
        <v>7925</v>
      </c>
      <c r="AC19" s="91"/>
      <c r="AD19" s="15"/>
      <c r="AE19" s="15"/>
      <c r="AF19" s="15"/>
      <c r="AG19" s="15"/>
    </row>
    <row r="20" spans="1:33" s="8" customFormat="1" x14ac:dyDescent="0.25">
      <c r="A20" s="72"/>
      <c r="B20" s="89" t="s">
        <v>44</v>
      </c>
      <c r="C20" s="74"/>
      <c r="D20" s="75"/>
      <c r="E20" s="63"/>
      <c r="F20" s="63"/>
      <c r="G20" s="76"/>
      <c r="H20" s="76"/>
      <c r="I20" s="77">
        <f>I19</f>
        <v>75358.763999999996</v>
      </c>
      <c r="J20" s="77">
        <f t="shared" ref="J20:O20" si="4">J19</f>
        <v>74961.157699999996</v>
      </c>
      <c r="K20" s="77">
        <f t="shared" si="4"/>
        <v>74961.157699999996</v>
      </c>
      <c r="L20" s="78">
        <f t="shared" si="4"/>
        <v>67461.157699999996</v>
      </c>
      <c r="M20" s="77">
        <f t="shared" si="4"/>
        <v>7500</v>
      </c>
      <c r="N20" s="77"/>
      <c r="O20" s="77">
        <f t="shared" si="4"/>
        <v>0</v>
      </c>
      <c r="P20" s="79"/>
      <c r="Q20" s="80"/>
      <c r="R20" s="80"/>
      <c r="S20" s="80"/>
      <c r="T20" s="80"/>
      <c r="U20" s="80"/>
      <c r="V20" s="81"/>
      <c r="W20" s="81"/>
      <c r="X20" s="81"/>
      <c r="Y20" s="81"/>
      <c r="Z20" s="81"/>
      <c r="AA20" s="81"/>
      <c r="AB20" s="81"/>
      <c r="AC20" s="51"/>
      <c r="AD20" s="15"/>
      <c r="AE20" s="15"/>
      <c r="AF20" s="15"/>
      <c r="AG20" s="15"/>
    </row>
    <row r="21" spans="1:33" s="8" customFormat="1" x14ac:dyDescent="0.25">
      <c r="A21" s="72"/>
      <c r="B21" s="89"/>
      <c r="C21" s="74"/>
      <c r="D21" s="75"/>
      <c r="E21" s="63"/>
      <c r="F21" s="63"/>
      <c r="G21" s="76"/>
      <c r="H21" s="76"/>
      <c r="I21" s="77"/>
      <c r="J21" s="77"/>
      <c r="K21" s="77"/>
      <c r="L21" s="78"/>
      <c r="M21" s="77"/>
      <c r="N21" s="57"/>
      <c r="O21" s="58"/>
      <c r="P21" s="79"/>
      <c r="Q21" s="80"/>
      <c r="R21" s="80"/>
      <c r="S21" s="80"/>
      <c r="T21" s="80"/>
      <c r="U21" s="80"/>
      <c r="V21" s="81"/>
      <c r="W21" s="81"/>
      <c r="X21" s="81"/>
      <c r="Y21" s="81"/>
      <c r="Z21" s="81"/>
      <c r="AA21" s="81"/>
      <c r="AB21" s="81"/>
      <c r="AC21" s="51"/>
      <c r="AD21" s="15"/>
      <c r="AE21" s="15"/>
      <c r="AF21" s="15"/>
      <c r="AG21" s="15"/>
    </row>
    <row r="22" spans="1:33" s="8" customFormat="1" x14ac:dyDescent="0.25">
      <c r="A22" s="72">
        <v>3</v>
      </c>
      <c r="B22" s="89" t="s">
        <v>45</v>
      </c>
      <c r="C22" s="74"/>
      <c r="D22" s="75"/>
      <c r="E22" s="63"/>
      <c r="F22" s="63"/>
      <c r="G22" s="76"/>
      <c r="H22" s="76"/>
      <c r="I22" s="77"/>
      <c r="J22" s="77"/>
      <c r="K22" s="77"/>
      <c r="L22" s="78"/>
      <c r="M22" s="77"/>
      <c r="N22" s="57"/>
      <c r="O22" s="58"/>
      <c r="P22" s="79"/>
      <c r="Q22" s="80"/>
      <c r="R22" s="80"/>
      <c r="S22" s="80"/>
      <c r="T22" s="80"/>
      <c r="U22" s="80"/>
      <c r="V22" s="81"/>
      <c r="W22" s="81"/>
      <c r="X22" s="81"/>
      <c r="Y22" s="81"/>
      <c r="Z22" s="81"/>
      <c r="AA22" s="81"/>
      <c r="AB22" s="81"/>
      <c r="AC22" s="51"/>
      <c r="AD22" s="15"/>
      <c r="AE22" s="15"/>
      <c r="AF22" s="15"/>
      <c r="AG22" s="15"/>
    </row>
    <row r="23" spans="1:33" s="8" customFormat="1" ht="315" x14ac:dyDescent="0.25">
      <c r="A23" s="72">
        <v>4</v>
      </c>
      <c r="B23" s="50" t="s">
        <v>66</v>
      </c>
      <c r="C23" s="51" t="s">
        <v>62</v>
      </c>
      <c r="D23" s="63" t="s">
        <v>141</v>
      </c>
      <c r="E23" s="63">
        <v>2023</v>
      </c>
      <c r="F23" s="63">
        <v>57</v>
      </c>
      <c r="G23" s="76" t="s">
        <v>64</v>
      </c>
      <c r="H23" s="51" t="s">
        <v>145</v>
      </c>
      <c r="I23" s="77">
        <v>42270.277999999998</v>
      </c>
      <c r="J23" s="77">
        <v>42270.277999999998</v>
      </c>
      <c r="K23" s="77">
        <v>42270.277999999998</v>
      </c>
      <c r="L23" s="78">
        <v>38043.250200000002</v>
      </c>
      <c r="M23" s="77">
        <v>4227.0277999999998</v>
      </c>
      <c r="N23" s="57"/>
      <c r="O23" s="77">
        <v>0</v>
      </c>
      <c r="P23" s="79" t="s">
        <v>56</v>
      </c>
      <c r="Q23" s="80"/>
      <c r="R23" s="80"/>
      <c r="S23" s="85" t="s">
        <v>69</v>
      </c>
      <c r="T23" s="80" t="s">
        <v>60</v>
      </c>
      <c r="U23" s="80" t="s">
        <v>55</v>
      </c>
      <c r="V23" s="81" t="s">
        <v>67</v>
      </c>
      <c r="W23" s="80" t="s">
        <v>60</v>
      </c>
      <c r="X23" s="81" t="s">
        <v>55</v>
      </c>
      <c r="Y23" s="93" t="s">
        <v>60</v>
      </c>
      <c r="Z23" s="81" t="s">
        <v>55</v>
      </c>
      <c r="AA23" s="81">
        <v>57</v>
      </c>
      <c r="AB23" s="81">
        <v>17</v>
      </c>
      <c r="AC23" s="85" t="s">
        <v>70</v>
      </c>
      <c r="AD23" s="15"/>
      <c r="AE23" s="15"/>
      <c r="AF23" s="15"/>
    </row>
    <row r="24" spans="1:33" s="8" customFormat="1" ht="315" x14ac:dyDescent="0.25">
      <c r="A24" s="72">
        <v>5</v>
      </c>
      <c r="B24" s="50" t="s">
        <v>131</v>
      </c>
      <c r="C24" s="51" t="s">
        <v>78</v>
      </c>
      <c r="D24" s="63" t="s">
        <v>79</v>
      </c>
      <c r="E24" s="63">
        <v>2023</v>
      </c>
      <c r="F24" s="63">
        <v>840</v>
      </c>
      <c r="G24" s="51" t="s">
        <v>54</v>
      </c>
      <c r="H24" s="51" t="s">
        <v>145</v>
      </c>
      <c r="I24" s="77">
        <v>31060.297999999999</v>
      </c>
      <c r="J24" s="77">
        <v>31060.297999999999</v>
      </c>
      <c r="K24" s="77">
        <v>31060.297999999999</v>
      </c>
      <c r="L24" s="78">
        <v>27923.207999999999</v>
      </c>
      <c r="M24" s="77">
        <v>3137.09</v>
      </c>
      <c r="N24" s="94"/>
      <c r="O24" s="77">
        <v>0</v>
      </c>
      <c r="P24" s="79" t="s">
        <v>56</v>
      </c>
      <c r="Q24" s="93" t="s">
        <v>80</v>
      </c>
      <c r="R24" s="95" t="s">
        <v>81</v>
      </c>
      <c r="S24" s="85" t="s">
        <v>82</v>
      </c>
      <c r="T24" s="95" t="s">
        <v>83</v>
      </c>
      <c r="U24" s="95" t="s">
        <v>84</v>
      </c>
      <c r="V24" s="81" t="s">
        <v>129</v>
      </c>
      <c r="W24" s="81" t="s">
        <v>85</v>
      </c>
      <c r="X24" s="81" t="s">
        <v>86</v>
      </c>
      <c r="Y24" s="93" t="s">
        <v>60</v>
      </c>
      <c r="Z24" s="81" t="s">
        <v>86</v>
      </c>
      <c r="AA24" s="93">
        <v>359</v>
      </c>
      <c r="AB24" s="81">
        <v>5</v>
      </c>
      <c r="AC24" s="91"/>
      <c r="AD24" s="15"/>
      <c r="AE24" s="15"/>
      <c r="AF24" s="15"/>
      <c r="AG24" s="15"/>
    </row>
    <row r="25" spans="1:33" s="8" customFormat="1" ht="262.5" x14ac:dyDescent="0.25">
      <c r="A25" s="72">
        <v>6</v>
      </c>
      <c r="B25" s="50" t="s">
        <v>87</v>
      </c>
      <c r="C25" s="50" t="s">
        <v>88</v>
      </c>
      <c r="D25" s="63" t="s">
        <v>137</v>
      </c>
      <c r="E25" s="63">
        <v>2023</v>
      </c>
      <c r="F25" s="51" t="s">
        <v>89</v>
      </c>
      <c r="G25" s="51" t="s">
        <v>90</v>
      </c>
      <c r="H25" s="51" t="s">
        <v>145</v>
      </c>
      <c r="I25" s="77">
        <v>19236.504000000001</v>
      </c>
      <c r="J25" s="77">
        <v>19005.383999999998</v>
      </c>
      <c r="K25" s="77">
        <v>19005.383999999998</v>
      </c>
      <c r="L25" s="78">
        <f>K25-M25</f>
        <v>17104.844999999998</v>
      </c>
      <c r="M25" s="77">
        <v>1900.539</v>
      </c>
      <c r="N25" s="77"/>
      <c r="O25" s="77">
        <v>0</v>
      </c>
      <c r="P25" s="84" t="s">
        <v>56</v>
      </c>
      <c r="Q25" s="52" t="s">
        <v>91</v>
      </c>
      <c r="R25" s="53" t="s">
        <v>92</v>
      </c>
      <c r="S25" s="53" t="s">
        <v>130</v>
      </c>
      <c r="T25" s="52" t="s">
        <v>60</v>
      </c>
      <c r="U25" s="52" t="s">
        <v>55</v>
      </c>
      <c r="V25" s="54" t="s">
        <v>93</v>
      </c>
      <c r="W25" s="55" t="s">
        <v>60</v>
      </c>
      <c r="X25" s="55" t="s">
        <v>55</v>
      </c>
      <c r="Y25" s="55" t="s">
        <v>60</v>
      </c>
      <c r="Z25" s="55" t="s">
        <v>55</v>
      </c>
      <c r="AA25" s="56" t="s">
        <v>94</v>
      </c>
      <c r="AB25" s="56">
        <v>1945</v>
      </c>
      <c r="AC25" s="51"/>
      <c r="AD25" s="15"/>
      <c r="AE25" s="15"/>
      <c r="AF25" s="15"/>
      <c r="AG25" s="15"/>
    </row>
    <row r="26" spans="1:33" s="8" customFormat="1" ht="255" x14ac:dyDescent="0.25">
      <c r="A26" s="72">
        <v>7</v>
      </c>
      <c r="B26" s="50" t="s">
        <v>132</v>
      </c>
      <c r="C26" s="51" t="s">
        <v>95</v>
      </c>
      <c r="D26" s="63" t="s">
        <v>96</v>
      </c>
      <c r="E26" s="63">
        <v>2023</v>
      </c>
      <c r="F26" s="51"/>
      <c r="G26" s="51" t="s">
        <v>64</v>
      </c>
      <c r="H26" s="51" t="s">
        <v>145</v>
      </c>
      <c r="I26" s="77">
        <v>31809.304</v>
      </c>
      <c r="J26" s="77">
        <v>31809.304</v>
      </c>
      <c r="K26" s="77">
        <v>31809.304</v>
      </c>
      <c r="L26" s="78">
        <v>28628.374</v>
      </c>
      <c r="M26" s="77">
        <v>3180.93</v>
      </c>
      <c r="N26" s="57" t="s">
        <v>55</v>
      </c>
      <c r="O26" s="77">
        <v>0</v>
      </c>
      <c r="P26" s="84" t="s">
        <v>56</v>
      </c>
      <c r="Q26" s="52"/>
      <c r="R26" s="52"/>
      <c r="S26" s="53" t="s">
        <v>130</v>
      </c>
      <c r="T26" s="59" t="s">
        <v>60</v>
      </c>
      <c r="U26" s="59"/>
      <c r="V26" s="54" t="s">
        <v>97</v>
      </c>
      <c r="W26" s="60" t="s">
        <v>60</v>
      </c>
      <c r="X26" s="60"/>
      <c r="Y26" s="60" t="s">
        <v>60</v>
      </c>
      <c r="Z26" s="60"/>
      <c r="AA26" s="60">
        <v>76</v>
      </c>
      <c r="AB26" s="60">
        <v>76</v>
      </c>
      <c r="AC26" s="51" t="s">
        <v>98</v>
      </c>
      <c r="AD26" s="15"/>
      <c r="AE26" s="15"/>
      <c r="AF26" s="15"/>
      <c r="AG26" s="15"/>
    </row>
    <row r="27" spans="1:33" s="8" customFormat="1" ht="255" x14ac:dyDescent="0.25">
      <c r="A27" s="72">
        <v>8</v>
      </c>
      <c r="B27" s="50" t="s">
        <v>133</v>
      </c>
      <c r="C27" s="51" t="s">
        <v>95</v>
      </c>
      <c r="D27" s="63" t="s">
        <v>96</v>
      </c>
      <c r="E27" s="63">
        <v>2023</v>
      </c>
      <c r="F27" s="51" t="s">
        <v>99</v>
      </c>
      <c r="G27" s="51" t="s">
        <v>100</v>
      </c>
      <c r="H27" s="51" t="s">
        <v>145</v>
      </c>
      <c r="I27" s="77">
        <v>15368.287</v>
      </c>
      <c r="J27" s="77">
        <v>15368.287</v>
      </c>
      <c r="K27" s="77">
        <v>15368.287</v>
      </c>
      <c r="L27" s="78">
        <v>10468.287</v>
      </c>
      <c r="M27" s="77">
        <v>4900</v>
      </c>
      <c r="N27" s="61"/>
      <c r="O27" s="77">
        <v>0</v>
      </c>
      <c r="P27" s="84" t="s">
        <v>56</v>
      </c>
      <c r="Q27" s="52" t="s">
        <v>101</v>
      </c>
      <c r="R27" s="52" t="s">
        <v>102</v>
      </c>
      <c r="S27" s="53" t="s">
        <v>111</v>
      </c>
      <c r="T27" s="59" t="s">
        <v>60</v>
      </c>
      <c r="U27" s="59"/>
      <c r="V27" s="54" t="s">
        <v>103</v>
      </c>
      <c r="W27" s="55" t="s">
        <v>60</v>
      </c>
      <c r="X27" s="60"/>
      <c r="Y27" s="60" t="s">
        <v>60</v>
      </c>
      <c r="Z27" s="60"/>
      <c r="AA27" s="60">
        <v>1063</v>
      </c>
      <c r="AB27" s="62">
        <v>265</v>
      </c>
      <c r="AC27" s="63"/>
      <c r="AD27" s="15"/>
      <c r="AE27" s="15"/>
      <c r="AF27" s="15"/>
      <c r="AG27" s="15"/>
    </row>
    <row r="28" spans="1:33" s="8" customFormat="1" ht="255" x14ac:dyDescent="0.25">
      <c r="A28" s="72">
        <v>9</v>
      </c>
      <c r="B28" s="50" t="s">
        <v>134</v>
      </c>
      <c r="C28" s="51" t="s">
        <v>95</v>
      </c>
      <c r="D28" s="63" t="s">
        <v>96</v>
      </c>
      <c r="E28" s="63" t="s">
        <v>104</v>
      </c>
      <c r="F28" s="51" t="s">
        <v>105</v>
      </c>
      <c r="G28" s="51" t="s">
        <v>64</v>
      </c>
      <c r="H28" s="51" t="s">
        <v>145</v>
      </c>
      <c r="I28" s="77">
        <v>63501.076999999997</v>
      </c>
      <c r="J28" s="77">
        <v>30527.531999999999</v>
      </c>
      <c r="K28" s="77">
        <v>30527.531999999999</v>
      </c>
      <c r="L28" s="78">
        <v>27474.778999999999</v>
      </c>
      <c r="M28" s="77">
        <v>3052.7530000000002</v>
      </c>
      <c r="N28" s="61"/>
      <c r="O28" s="77">
        <v>0</v>
      </c>
      <c r="P28" s="84" t="s">
        <v>56</v>
      </c>
      <c r="Q28" s="52" t="s">
        <v>106</v>
      </c>
      <c r="R28" s="52" t="s">
        <v>107</v>
      </c>
      <c r="S28" s="53" t="s">
        <v>111</v>
      </c>
      <c r="T28" s="59" t="s">
        <v>60</v>
      </c>
      <c r="U28" s="59"/>
      <c r="V28" s="54" t="s">
        <v>108</v>
      </c>
      <c r="W28" s="55" t="s">
        <v>60</v>
      </c>
      <c r="X28" s="60"/>
      <c r="Y28" s="60" t="s">
        <v>60</v>
      </c>
      <c r="Z28" s="60"/>
      <c r="AA28" s="62">
        <v>1063</v>
      </c>
      <c r="AB28" s="62">
        <v>265</v>
      </c>
      <c r="AC28" s="63"/>
      <c r="AD28" s="15"/>
      <c r="AE28" s="15"/>
      <c r="AF28" s="15"/>
      <c r="AG28" s="15"/>
    </row>
    <row r="29" spans="1:33" s="8" customFormat="1" ht="255" x14ac:dyDescent="0.25">
      <c r="A29" s="72">
        <v>10</v>
      </c>
      <c r="B29" s="50" t="s">
        <v>135</v>
      </c>
      <c r="C29" s="51" t="s">
        <v>109</v>
      </c>
      <c r="D29" s="63" t="s">
        <v>110</v>
      </c>
      <c r="E29" s="63">
        <v>2023</v>
      </c>
      <c r="F29" s="63" t="s">
        <v>140</v>
      </c>
      <c r="G29" s="51" t="s">
        <v>75</v>
      </c>
      <c r="H29" s="51" t="s">
        <v>145</v>
      </c>
      <c r="I29" s="77">
        <v>48966.442999999999</v>
      </c>
      <c r="J29" s="77">
        <v>48966.442999999999</v>
      </c>
      <c r="K29" s="77">
        <v>48966.442999999999</v>
      </c>
      <c r="L29" s="78">
        <v>44069.798699999999</v>
      </c>
      <c r="M29" s="77">
        <v>4896.6442999999999</v>
      </c>
      <c r="N29" s="57"/>
      <c r="O29" s="77">
        <v>0</v>
      </c>
      <c r="P29" s="79" t="s">
        <v>56</v>
      </c>
      <c r="Q29" s="80"/>
      <c r="R29" s="80"/>
      <c r="S29" s="53" t="s">
        <v>111</v>
      </c>
      <c r="T29" s="80" t="s">
        <v>60</v>
      </c>
      <c r="U29" s="80"/>
      <c r="V29" s="81" t="s">
        <v>112</v>
      </c>
      <c r="W29" s="93" t="s">
        <v>60</v>
      </c>
      <c r="X29" s="81"/>
      <c r="Y29" s="93" t="s">
        <v>60</v>
      </c>
      <c r="Z29" s="81"/>
      <c r="AA29" s="81">
        <v>30135</v>
      </c>
      <c r="AB29" s="81">
        <v>4051</v>
      </c>
      <c r="AC29" s="63" t="s">
        <v>143</v>
      </c>
      <c r="AD29" s="15"/>
      <c r="AE29" s="15"/>
      <c r="AF29" s="15"/>
      <c r="AG29" s="15"/>
    </row>
    <row r="30" spans="1:33" s="8" customFormat="1" ht="255" x14ac:dyDescent="0.25">
      <c r="A30" s="72">
        <v>11</v>
      </c>
      <c r="B30" s="50" t="s">
        <v>136</v>
      </c>
      <c r="C30" s="51" t="s">
        <v>109</v>
      </c>
      <c r="D30" s="63" t="s">
        <v>110</v>
      </c>
      <c r="E30" s="63">
        <v>2023</v>
      </c>
      <c r="F30" s="63" t="s">
        <v>139</v>
      </c>
      <c r="G30" s="51" t="s">
        <v>75</v>
      </c>
      <c r="H30" s="51" t="s">
        <v>145</v>
      </c>
      <c r="I30" s="77">
        <v>51488.228000000003</v>
      </c>
      <c r="J30" s="77">
        <v>51488.228000000003</v>
      </c>
      <c r="K30" s="77">
        <v>51488.228000000003</v>
      </c>
      <c r="L30" s="78">
        <v>46339.405200000001</v>
      </c>
      <c r="M30" s="77">
        <v>5148.8230000000003</v>
      </c>
      <c r="N30" s="57"/>
      <c r="O30" s="77">
        <v>0</v>
      </c>
      <c r="P30" s="79" t="s">
        <v>56</v>
      </c>
      <c r="Q30" s="80"/>
      <c r="R30" s="80"/>
      <c r="S30" s="53" t="s">
        <v>111</v>
      </c>
      <c r="T30" s="80" t="s">
        <v>60</v>
      </c>
      <c r="U30" s="80"/>
      <c r="V30" s="81" t="s">
        <v>113</v>
      </c>
      <c r="W30" s="93" t="s">
        <v>60</v>
      </c>
      <c r="X30" s="81"/>
      <c r="Y30" s="93" t="s">
        <v>60</v>
      </c>
      <c r="Z30" s="81"/>
      <c r="AA30" s="81">
        <v>30135</v>
      </c>
      <c r="AB30" s="81">
        <v>4051</v>
      </c>
      <c r="AC30" s="63" t="s">
        <v>143</v>
      </c>
      <c r="AD30" s="15"/>
      <c r="AE30" s="15"/>
      <c r="AF30" s="15"/>
      <c r="AG30" s="15"/>
    </row>
    <row r="31" spans="1:33" s="8" customFormat="1" ht="255" x14ac:dyDescent="0.25">
      <c r="A31" s="72">
        <v>12</v>
      </c>
      <c r="B31" s="50" t="s">
        <v>114</v>
      </c>
      <c r="C31" s="51" t="s">
        <v>115</v>
      </c>
      <c r="D31" s="63" t="s">
        <v>142</v>
      </c>
      <c r="E31" s="63">
        <v>2023</v>
      </c>
      <c r="F31" s="63" t="s">
        <v>116</v>
      </c>
      <c r="G31" s="51" t="s">
        <v>75</v>
      </c>
      <c r="H31" s="51" t="s">
        <v>145</v>
      </c>
      <c r="I31" s="92">
        <v>17502.844000000001</v>
      </c>
      <c r="J31" s="92">
        <v>17377.844000000001</v>
      </c>
      <c r="K31" s="92">
        <v>17377.844000000001</v>
      </c>
      <c r="L31" s="96">
        <v>15640.058999999999</v>
      </c>
      <c r="M31" s="92">
        <v>1737.7850000000001</v>
      </c>
      <c r="N31" s="97"/>
      <c r="O31" s="77">
        <v>0</v>
      </c>
      <c r="P31" s="79" t="s">
        <v>56</v>
      </c>
      <c r="Q31" s="80" t="s">
        <v>117</v>
      </c>
      <c r="R31" s="98" t="s">
        <v>118</v>
      </c>
      <c r="S31" s="53" t="s">
        <v>69</v>
      </c>
      <c r="T31" s="80" t="s">
        <v>60</v>
      </c>
      <c r="U31" s="80" t="s">
        <v>55</v>
      </c>
      <c r="V31" s="81" t="s">
        <v>119</v>
      </c>
      <c r="W31" s="93" t="s">
        <v>60</v>
      </c>
      <c r="X31" s="93" t="s">
        <v>55</v>
      </c>
      <c r="Y31" s="93" t="s">
        <v>60</v>
      </c>
      <c r="Z31" s="93" t="s">
        <v>55</v>
      </c>
      <c r="AA31" s="81">
        <v>120000</v>
      </c>
      <c r="AB31" s="81">
        <v>2882</v>
      </c>
      <c r="AC31" s="63"/>
      <c r="AD31" s="15"/>
      <c r="AE31" s="15"/>
      <c r="AF31" s="15"/>
      <c r="AG31" s="15"/>
    </row>
    <row r="32" spans="1:33" s="8" customFormat="1" ht="255" x14ac:dyDescent="0.25">
      <c r="A32" s="72">
        <v>13</v>
      </c>
      <c r="B32" s="50" t="s">
        <v>120</v>
      </c>
      <c r="C32" s="51" t="s">
        <v>121</v>
      </c>
      <c r="D32" s="63" t="s">
        <v>122</v>
      </c>
      <c r="E32" s="63">
        <v>2023</v>
      </c>
      <c r="F32" s="63" t="s">
        <v>123</v>
      </c>
      <c r="G32" s="51" t="s">
        <v>64</v>
      </c>
      <c r="H32" s="51" t="s">
        <v>145</v>
      </c>
      <c r="I32" s="77">
        <v>23522.929</v>
      </c>
      <c r="J32" s="77">
        <v>23522.929</v>
      </c>
      <c r="K32" s="77">
        <v>23522.929</v>
      </c>
      <c r="L32" s="96">
        <v>21170.636999999999</v>
      </c>
      <c r="M32" s="77">
        <v>2352.2919999999999</v>
      </c>
      <c r="N32" s="57"/>
      <c r="O32" s="77">
        <v>0</v>
      </c>
      <c r="P32" s="79" t="s">
        <v>56</v>
      </c>
      <c r="Q32" s="80" t="s">
        <v>124</v>
      </c>
      <c r="R32" s="80" t="s">
        <v>125</v>
      </c>
      <c r="S32" s="53" t="s">
        <v>111</v>
      </c>
      <c r="T32" s="80" t="s">
        <v>60</v>
      </c>
      <c r="U32" s="80" t="s">
        <v>55</v>
      </c>
      <c r="V32" s="81" t="s">
        <v>126</v>
      </c>
      <c r="W32" s="93" t="s">
        <v>60</v>
      </c>
      <c r="X32" s="81"/>
      <c r="Y32" s="93" t="s">
        <v>60</v>
      </c>
      <c r="Z32" s="81"/>
      <c r="AA32" s="81" t="s">
        <v>127</v>
      </c>
      <c r="AB32" s="81" t="s">
        <v>128</v>
      </c>
      <c r="AC32" s="63"/>
      <c r="AD32" s="15"/>
      <c r="AE32" s="15"/>
      <c r="AF32" s="15"/>
      <c r="AG32" s="15"/>
    </row>
    <row r="33" spans="1:33" s="8" customFormat="1" x14ac:dyDescent="0.25">
      <c r="A33" s="47"/>
      <c r="B33" s="48" t="s">
        <v>46</v>
      </c>
      <c r="C33" s="10"/>
      <c r="D33" s="32"/>
      <c r="E33" s="33"/>
      <c r="F33" s="33"/>
      <c r="G33" s="11"/>
      <c r="H33" s="11"/>
      <c r="I33" s="34">
        <f>SUM(I23:I32)</f>
        <v>344726.19199999998</v>
      </c>
      <c r="J33" s="34">
        <f t="shared" ref="J33:O33" si="5">SUM(J23:J32)</f>
        <v>311396.527</v>
      </c>
      <c r="K33" s="34">
        <f t="shared" si="5"/>
        <v>311396.527</v>
      </c>
      <c r="L33" s="35">
        <f t="shared" si="5"/>
        <v>276862.64310000004</v>
      </c>
      <c r="M33" s="34">
        <f t="shared" si="5"/>
        <v>34533.884100000003</v>
      </c>
      <c r="N33" s="34"/>
      <c r="O33" s="34">
        <f t="shared" si="5"/>
        <v>0</v>
      </c>
      <c r="P33" s="37"/>
      <c r="Q33" s="39"/>
      <c r="R33" s="40"/>
      <c r="S33" s="40"/>
      <c r="T33" s="40"/>
      <c r="U33" s="40"/>
      <c r="V33" s="38"/>
      <c r="W33" s="38"/>
      <c r="X33" s="38"/>
      <c r="Y33" s="38"/>
      <c r="Z33" s="38"/>
      <c r="AA33" s="38"/>
      <c r="AB33" s="38"/>
      <c r="AC33" s="41"/>
      <c r="AD33" s="15"/>
      <c r="AE33" s="15"/>
      <c r="AF33" s="15"/>
      <c r="AG33" s="15"/>
    </row>
    <row r="34" spans="1:33" s="8" customFormat="1" ht="40.5" x14ac:dyDescent="0.25">
      <c r="A34" s="47"/>
      <c r="B34" s="45" t="s">
        <v>24</v>
      </c>
      <c r="C34" s="10"/>
      <c r="D34" s="32"/>
      <c r="E34" s="33"/>
      <c r="F34" s="33"/>
      <c r="G34" s="11"/>
      <c r="H34" s="11"/>
      <c r="I34" s="34"/>
      <c r="J34" s="34"/>
      <c r="K34" s="34"/>
      <c r="L34" s="35"/>
      <c r="M34" s="34"/>
      <c r="N34" s="31"/>
      <c r="O34" s="36"/>
      <c r="P34" s="37"/>
      <c r="Q34" s="39"/>
      <c r="R34" s="39"/>
      <c r="S34" s="39"/>
      <c r="T34" s="39"/>
      <c r="U34" s="39"/>
      <c r="V34" s="38"/>
      <c r="W34" s="38"/>
      <c r="X34" s="38"/>
      <c r="Y34" s="38"/>
      <c r="Z34" s="38"/>
      <c r="AA34" s="38"/>
      <c r="AB34" s="38"/>
      <c r="AC34" s="11"/>
      <c r="AD34" s="15"/>
      <c r="AE34" s="15"/>
      <c r="AF34" s="15"/>
      <c r="AG34" s="15"/>
    </row>
    <row r="35" spans="1:33" ht="18.75" x14ac:dyDescent="0.2">
      <c r="A35" s="47"/>
      <c r="B35" s="48" t="s">
        <v>3</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row>
    <row r="36" spans="1:33" s="20" customFormat="1" ht="20.45" customHeight="1" x14ac:dyDescent="0.35">
      <c r="A36" s="113"/>
      <c r="B36" s="113"/>
      <c r="C36" s="113"/>
      <c r="D36" s="113"/>
      <c r="E36" s="113"/>
      <c r="F36" s="113"/>
      <c r="G36" s="113"/>
      <c r="H36" s="113"/>
      <c r="I36" s="113"/>
      <c r="J36" s="113"/>
      <c r="K36" s="25"/>
      <c r="L36" s="26"/>
      <c r="M36" s="27"/>
      <c r="N36" s="27"/>
      <c r="O36" s="25"/>
      <c r="P36" s="28"/>
      <c r="Q36" s="28"/>
      <c r="R36" s="28"/>
      <c r="S36" s="28"/>
      <c r="T36" s="28"/>
      <c r="U36" s="28"/>
      <c r="V36" s="42"/>
      <c r="W36" s="42"/>
      <c r="X36" s="42"/>
      <c r="Y36" s="42"/>
      <c r="Z36" s="42"/>
      <c r="AA36" s="42"/>
      <c r="AB36" s="42"/>
    </row>
    <row r="37" spans="1:33" x14ac:dyDescent="0.3">
      <c r="L37" s="18"/>
    </row>
    <row r="38" spans="1:33" x14ac:dyDescent="0.3">
      <c r="L38" s="18"/>
    </row>
    <row r="39" spans="1:33" ht="20.45" customHeight="1" x14ac:dyDescent="0.2">
      <c r="A39" s="114"/>
      <c r="B39" s="114"/>
      <c r="C39" s="114"/>
      <c r="D39" s="114"/>
      <c r="L39" s="18"/>
    </row>
    <row r="40" spans="1:33" x14ac:dyDescent="0.3">
      <c r="L40" s="18"/>
    </row>
    <row r="41" spans="1:33" x14ac:dyDescent="0.3">
      <c r="L41" s="18"/>
    </row>
  </sheetData>
  <autoFilter ref="A6:AC6"/>
  <mergeCells count="36">
    <mergeCell ref="A36:J36"/>
    <mergeCell ref="B2:B5"/>
    <mergeCell ref="C2:C5"/>
    <mergeCell ref="A39:D39"/>
    <mergeCell ref="I3:I5"/>
    <mergeCell ref="F2:F5"/>
    <mergeCell ref="J3:J5"/>
    <mergeCell ref="H2:H5"/>
    <mergeCell ref="Y2:Y5"/>
    <mergeCell ref="X3:X5"/>
    <mergeCell ref="Z3:Z5"/>
    <mergeCell ref="AA3:AA5"/>
    <mergeCell ref="AB3:AB5"/>
    <mergeCell ref="K3:K5"/>
    <mergeCell ref="Q3:Q5"/>
    <mergeCell ref="R3:R5"/>
    <mergeCell ref="W2:W5"/>
    <mergeCell ref="S2:S5"/>
    <mergeCell ref="T2:T5"/>
    <mergeCell ref="U2:U5"/>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Потапенко Наталя Євгенівна</cp:lastModifiedBy>
  <cp:lastPrinted>2023-04-27T07:17:47Z</cp:lastPrinted>
  <dcterms:created xsi:type="dcterms:W3CDTF">2020-02-19T16:04:40Z</dcterms:created>
  <dcterms:modified xsi:type="dcterms:W3CDTF">2023-05-09T15:21:16Z</dcterms:modified>
</cp:coreProperties>
</file>