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1 Світлана\РІЧНІ ЗВІТИ\заповнені\інженерний захист\"/>
    </mc:Choice>
  </mc:AlternateContent>
  <bookViews>
    <workbookView xWindow="30" yWindow="0" windowWidth="16290" windowHeight="10215" activeTab="7"/>
  </bookViews>
  <sheets>
    <sheet name="1" sheetId="27" r:id="rId1"/>
    <sheet name="2" sheetId="28" r:id="rId2"/>
    <sheet name="3" sheetId="17" r:id="rId3"/>
    <sheet name="4" sheetId="18" r:id="rId4"/>
    <sheet name="5" sheetId="24" r:id="rId5"/>
    <sheet name="6" sheetId="25" r:id="rId6"/>
    <sheet name="7" sheetId="26" r:id="rId7"/>
    <sheet name="8" sheetId="22" r:id="rId8"/>
    <sheet name="9" sheetId="23" r:id="rId9"/>
  </sheets>
  <externalReferences>
    <externalReference r:id="rId10"/>
  </externalReferences>
  <definedNames>
    <definedName name="_xlnm.Print_Area" localSheetId="0">'1'!$A$1:$N$34</definedName>
    <definedName name="_xlnm.Print_Area" localSheetId="1">'2'!$A$1:$N$32</definedName>
    <definedName name="_xlnm.Print_Area" localSheetId="2">'3'!$A$1:$U$32</definedName>
    <definedName name="_xlnm.Print_Area" localSheetId="3">'4'!$A$1:$N$32</definedName>
    <definedName name="_xlnm.Print_Area" localSheetId="4">'5'!$A$1:$S$33</definedName>
    <definedName name="_xlnm.Print_Area" localSheetId="5">'6'!$A$1:$AD$31</definedName>
    <definedName name="_xlnm.Print_Area" localSheetId="7">'8'!$A$1:$V$32</definedName>
    <definedName name="_xlnm.Print_Area" localSheetId="8">'9'!$A$1:$T$32</definedName>
  </definedNames>
  <calcPr calcId="162913"/>
</workbook>
</file>

<file path=xl/calcChain.xml><?xml version="1.0" encoding="utf-8"?>
<calcChain xmlns="http://schemas.openxmlformats.org/spreadsheetml/2006/main">
  <c r="E32" i="17" l="1"/>
  <c r="O32" i="17" l="1"/>
  <c r="G32" i="17" l="1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N31" i="18"/>
  <c r="M31" i="18"/>
  <c r="L31" i="18"/>
  <c r="K31" i="18"/>
  <c r="J31" i="18"/>
  <c r="I31" i="18"/>
  <c r="H31" i="18"/>
  <c r="G31" i="18"/>
  <c r="F31" i="18"/>
  <c r="E31" i="18"/>
  <c r="D31" i="18"/>
  <c r="C31" i="18"/>
  <c r="U32" i="17"/>
  <c r="T32" i="17"/>
  <c r="S32" i="17"/>
  <c r="R32" i="17"/>
  <c r="Q32" i="17"/>
  <c r="P32" i="17"/>
  <c r="N32" i="17"/>
  <c r="M32" i="17"/>
  <c r="L32" i="17"/>
  <c r="K32" i="17"/>
  <c r="J32" i="17"/>
  <c r="I32" i="17"/>
  <c r="H32" i="17"/>
  <c r="F32" i="17"/>
  <c r="N32" i="28"/>
  <c r="M32" i="28"/>
  <c r="L32" i="28"/>
  <c r="K32" i="28"/>
  <c r="J32" i="28"/>
  <c r="I32" i="28"/>
  <c r="H32" i="28"/>
  <c r="G32" i="28"/>
  <c r="F32" i="28"/>
  <c r="E32" i="28"/>
  <c r="D32" i="28"/>
  <c r="C32" i="28"/>
  <c r="N34" i="27"/>
  <c r="M34" i="27"/>
  <c r="L34" i="27"/>
  <c r="K34" i="27"/>
  <c r="J34" i="27"/>
  <c r="I34" i="27"/>
  <c r="H34" i="27"/>
  <c r="G34" i="27"/>
  <c r="F34" i="27"/>
  <c r="E34" i="27"/>
  <c r="D34" i="27"/>
  <c r="C34" i="27"/>
  <c r="T16" i="26"/>
  <c r="S16" i="26"/>
  <c r="T13" i="26"/>
  <c r="T12" i="26"/>
  <c r="S12" i="26"/>
  <c r="T28" i="26"/>
  <c r="S28" i="26"/>
  <c r="T7" i="26"/>
  <c r="T8" i="26"/>
  <c r="T9" i="26"/>
  <c r="T10" i="26"/>
  <c r="T11" i="26"/>
  <c r="T14" i="26"/>
  <c r="T15" i="26"/>
  <c r="T17" i="26"/>
  <c r="T18" i="26"/>
  <c r="T19" i="26"/>
  <c r="T20" i="26"/>
  <c r="T21" i="26"/>
  <c r="T22" i="26"/>
  <c r="T23" i="26"/>
  <c r="T24" i="26"/>
  <c r="T25" i="26"/>
  <c r="T26" i="26"/>
  <c r="T27" i="26"/>
  <c r="T29" i="26"/>
  <c r="T30" i="26"/>
  <c r="T31" i="26"/>
  <c r="S7" i="26"/>
  <c r="S8" i="26"/>
  <c r="S9" i="26"/>
  <c r="S10" i="26"/>
  <c r="S11" i="26"/>
  <c r="S13" i="26"/>
  <c r="S14" i="26"/>
  <c r="S15" i="26"/>
  <c r="S17" i="26"/>
  <c r="S18" i="26"/>
  <c r="S19" i="26"/>
  <c r="S20" i="26"/>
  <c r="S21" i="26"/>
  <c r="S22" i="26"/>
  <c r="S23" i="26"/>
  <c r="S24" i="26"/>
  <c r="S26" i="26"/>
  <c r="S27" i="26"/>
  <c r="S29" i="26"/>
  <c r="S30" i="26"/>
  <c r="S31" i="26"/>
  <c r="R9" i="26"/>
  <c r="R10" i="26"/>
  <c r="R14" i="26"/>
  <c r="R18" i="26"/>
  <c r="R19" i="26"/>
  <c r="R20" i="26"/>
  <c r="R21" i="26"/>
  <c r="R22" i="26"/>
  <c r="R26" i="26"/>
  <c r="R27" i="26"/>
  <c r="R29" i="26"/>
  <c r="Q8" i="26"/>
  <c r="Q9" i="26"/>
  <c r="Q11" i="26"/>
  <c r="Q14" i="26"/>
  <c r="Q15" i="26"/>
  <c r="Q17" i="26"/>
  <c r="Q18" i="26"/>
  <c r="Q19" i="26"/>
  <c r="Q20" i="26"/>
  <c r="Q21" i="26"/>
  <c r="Q22" i="26"/>
  <c r="Q26" i="26"/>
  <c r="Q30" i="26"/>
  <c r="D32" i="17"/>
  <c r="C32" i="17"/>
  <c r="D30" i="17"/>
  <c r="C30" i="17"/>
  <c r="D29" i="17"/>
  <c r="C29" i="17"/>
  <c r="D28" i="17"/>
  <c r="C28" i="17"/>
  <c r="D27" i="17"/>
  <c r="C27" i="17"/>
  <c r="D26" i="17"/>
  <c r="C26" i="17"/>
  <c r="D25" i="17"/>
  <c r="C25" i="17"/>
  <c r="D23" i="17"/>
  <c r="C23" i="17"/>
  <c r="D22" i="17"/>
  <c r="C22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1" i="17"/>
  <c r="C11" i="17"/>
  <c r="D10" i="17"/>
  <c r="C10" i="17"/>
  <c r="D9" i="17"/>
  <c r="C9" i="17"/>
  <c r="D8" i="17"/>
  <c r="C8" i="17"/>
  <c r="D7" i="17"/>
  <c r="C7" i="17"/>
  <c r="T32" i="26" l="1"/>
  <c r="Q32" i="26"/>
  <c r="R32" i="26"/>
  <c r="S32" i="26"/>
</calcChain>
</file>

<file path=xl/sharedStrings.xml><?xml version="1.0" encoding="utf-8"?>
<sst xmlns="http://schemas.openxmlformats.org/spreadsheetml/2006/main" count="702" uniqueCount="204">
  <si>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</si>
  <si>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</si>
  <si>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</si>
  <si>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</si>
  <si>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</si>
  <si>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</si>
  <si>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</si>
  <si>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</si>
  <si>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</si>
  <si>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</si>
  <si>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</si>
  <si>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</si>
  <si>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</si>
  <si>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</si>
  <si>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</si>
  <si>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</si>
  <si>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</si>
  <si>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</si>
  <si>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</si>
  <si>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</si>
  <si>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</si>
  <si>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</si>
  <si>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</si>
  <si>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</si>
  <si>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ВСЬОГО</t>
  </si>
  <si>
    <t>міст</t>
  </si>
  <si>
    <t>селищ</t>
  </si>
  <si>
    <t>сіл</t>
  </si>
  <si>
    <t>канали</t>
  </si>
  <si>
    <t>придорожні кювети</t>
  </si>
  <si>
    <t>Кількість ділянок з проявами карсту в межах населених пунктів, од.</t>
  </si>
  <si>
    <t>бун</t>
  </si>
  <si>
    <t>молів</t>
  </si>
  <si>
    <t>штучних вільних пляжів</t>
  </si>
  <si>
    <t>Кількість дамб, од.</t>
  </si>
  <si>
    <t>Кількість гребель, од.</t>
  </si>
  <si>
    <t>масивних хвилеломів</t>
  </si>
  <si>
    <t>габіонів</t>
  </si>
  <si>
    <t>матеріальні витрати</t>
  </si>
  <si>
    <t>витрати на оплату праці</t>
  </si>
  <si>
    <t>відрахування на соціальні заходи</t>
  </si>
  <si>
    <t>амортизація основних засобів</t>
  </si>
  <si>
    <t>інші операційні витрати</t>
  </si>
  <si>
    <t>Вінницька</t>
  </si>
  <si>
    <t>Таблиця 2</t>
  </si>
  <si>
    <t>Таблиця 3</t>
  </si>
  <si>
    <t>Таблиця 5</t>
  </si>
  <si>
    <t>Таблиця 6</t>
  </si>
  <si>
    <t>Частка площі підтоплених ділянок в 2009</t>
  </si>
  <si>
    <t>Частка площі підтоплених ділянок в 2008</t>
  </si>
  <si>
    <t>Ремонтно-будівельні роботи</t>
  </si>
  <si>
    <t>-</t>
  </si>
  <si>
    <t>Кількість підтоплюваних населених пунктів, од.</t>
  </si>
  <si>
    <t>Загальна площа  населених пунктів, га</t>
  </si>
  <si>
    <t>Площа підтоплюваних територій населених пунктів, всього, га</t>
  </si>
  <si>
    <t>Площа потенційно підтоплених територій населених пунктів, га</t>
  </si>
  <si>
    <t>Площа  підтоплених територій населених пунктів, га</t>
  </si>
  <si>
    <t>у містах</t>
  </si>
  <si>
    <t>у селищах</t>
  </si>
  <si>
    <t>у селах</t>
  </si>
  <si>
    <t>з них:</t>
  </si>
  <si>
    <t>Загальна кількість  спостережних свердловин, од.</t>
  </si>
  <si>
    <t>у тому числі</t>
  </si>
  <si>
    <t>Стан підтоплення населених пунктів</t>
  </si>
  <si>
    <t>Кількість ділянок з проявами просідання грунтів в межах населених пунктів, од.</t>
  </si>
  <si>
    <t>Поверхневе водовідведення в межах населених пунктів</t>
  </si>
  <si>
    <t>Загальна довжина систем поверхневого водовідведення-всього, км</t>
  </si>
  <si>
    <t>лотки поверхневого водовідведення</t>
  </si>
  <si>
    <t>зливова каналізація</t>
  </si>
  <si>
    <t>лінійне водовідведення</t>
  </si>
  <si>
    <t>Загальна кількість очисних споруд на системах поверхневого водовідведення, од.</t>
  </si>
  <si>
    <t>Дренажні системи в межах населених пунктів</t>
  </si>
  <si>
    <t>Загальна довжина горизонтальних дренажів-всього, км</t>
  </si>
  <si>
    <t>закритих дренажів</t>
  </si>
  <si>
    <t>Кількість вертикальних дренажних систем, од.</t>
  </si>
  <si>
    <t>Кількість комбінованих дренажних систем</t>
  </si>
  <si>
    <t>Кількість кільцевих дренажних систем, од.</t>
  </si>
  <si>
    <t>Кількість насосних станцій на дренажних системах, од.</t>
  </si>
  <si>
    <t>Протиселеві споруди с межах населених пунктів</t>
  </si>
  <si>
    <t>Кількість протиселевих споруд-всього, од.</t>
  </si>
  <si>
    <t>Протизсувні і протиобвальні споруди та заходи в межах населених пунктів</t>
  </si>
  <si>
    <t>Кількість зсувних ділянок в межах населених пунктів, од.</t>
  </si>
  <si>
    <t>Площа зсувних ділянок в межах населених пунктів, га</t>
  </si>
  <si>
    <t>Протиерозійні споруди в межах населеного пункту</t>
  </si>
  <si>
    <t>Загальна довжина протиерозійних споруд, м.п.</t>
  </si>
  <si>
    <t>Кількість протиерозійних споруд, всього, од.</t>
  </si>
  <si>
    <t>водонапрямних</t>
  </si>
  <si>
    <t>водоскидних</t>
  </si>
  <si>
    <t>донних</t>
  </si>
  <si>
    <t>Берегоукріплення в межах населеного пункту</t>
  </si>
  <si>
    <t>Загальна протяжність узбережжя морів, що зазнає абразійних процесів, км.</t>
  </si>
  <si>
    <t>Загальна протяжність берегів річок, водосховищ, озер, ставків, що розмиваються, км.</t>
  </si>
  <si>
    <t>Кількість хвилезахисних споруд-всього, од.</t>
  </si>
  <si>
    <t>східчастих кірплень зі зміцненням основи терас</t>
  </si>
  <si>
    <t>Протяжність  хвилезахисних споруд-підпірних берегових стінок (набережні), м.п.</t>
  </si>
  <si>
    <t>Площа хвилезахисних споруд-монолітних покриттів з бетону (асфальтобетону, асфальту), кв.м.</t>
  </si>
  <si>
    <t>Кількість споруд для гасіння хвиль-всього, од.</t>
  </si>
  <si>
    <t>водопроникних споруд з пористою напірною гранню і хвилегасильними камерами</t>
  </si>
  <si>
    <t>хвилеломів підводних</t>
  </si>
  <si>
    <t>берм берегозахисних</t>
  </si>
  <si>
    <t>банкетів</t>
  </si>
  <si>
    <t>Загальна протяжність укріплених берегів, км.</t>
  </si>
  <si>
    <t>Витрати на утримання об'єктів інженерного захисту в межах населеного пункту</t>
  </si>
  <si>
    <t>Витрати на утримання об'єктів інженерного захисту населених пунктів-всього, тис. грн.</t>
  </si>
  <si>
    <t>Будівництво та реконструкція дренажних систем і споруд інженерного захисту, га</t>
  </si>
  <si>
    <t>Капітальний ремонт дренажних систем і споруд інженерного захисту, га</t>
  </si>
  <si>
    <t>Поточний ремонт дренажних систем і споруд інженерного захисту, га</t>
  </si>
  <si>
    <t>Утримання дренажних систем і споруд інженерного захисту, га</t>
  </si>
  <si>
    <t>Будівництво та реконструкція інженерних споруд (протизсувних, протиобвальних), од.</t>
  </si>
  <si>
    <t>Капітальний ремонт інженерних споруд (протизсувних, протиобвальних), од.</t>
  </si>
  <si>
    <t>Поточний ремонт інженерних споруд (протизсувних, протиобвальних), од.</t>
  </si>
  <si>
    <t>Утримання інженерних споруд (протизсувних, протиобвальних), од.</t>
  </si>
  <si>
    <t>Будівництво та реконструкція гідротехнічних споруд (протиселевих, протиерозійних), од.</t>
  </si>
  <si>
    <t>Капітальний ремонт гідротехнічних споруд (протиселевих, протиерозійних), од.</t>
  </si>
  <si>
    <t>Поточний ремонт гідротехнічних споруд (протиселевих, протиерозійних), од.</t>
  </si>
  <si>
    <t>Утримання гідротехнічних споруд (протиселевих, протиерозійних), од.</t>
  </si>
  <si>
    <t>обсяг виконаних робіт</t>
  </si>
  <si>
    <t>вартість робіт, тис. грн.</t>
  </si>
  <si>
    <t>Кількість наносорегулюючих або пляжоутримувальних споруд-всього, од.</t>
  </si>
  <si>
    <t>Кількість променевих дренажних  систем, од.</t>
  </si>
  <si>
    <t>у т. ч.</t>
  </si>
  <si>
    <t>103</t>
  </si>
  <si>
    <t>104</t>
  </si>
  <si>
    <t>105</t>
  </si>
  <si>
    <t>106</t>
  </si>
  <si>
    <t>111</t>
  </si>
  <si>
    <t>112</t>
  </si>
  <si>
    <t>113</t>
  </si>
  <si>
    <t>114</t>
  </si>
  <si>
    <t>115</t>
  </si>
  <si>
    <t>116</t>
  </si>
  <si>
    <t xml:space="preserve">Стан підтоплення населених пунктів </t>
  </si>
  <si>
    <t>у т.ч.</t>
  </si>
  <si>
    <r>
      <rPr>
        <sz val="11"/>
        <rFont val="Arial Cyr"/>
        <charset val="204"/>
      </rPr>
      <t>В</t>
    </r>
    <r>
      <rPr>
        <sz val="10"/>
        <rFont val="Arial Cyr"/>
        <charset val="204"/>
      </rPr>
      <t>артість 1км будівництва та реконструкції, тис. грн.</t>
    </r>
  </si>
  <si>
    <r>
      <rPr>
        <sz val="11"/>
        <rFont val="Arial Cyr"/>
        <charset val="204"/>
      </rPr>
      <t>В</t>
    </r>
    <r>
      <rPr>
        <sz val="10"/>
        <rFont val="Arial Cyr"/>
        <charset val="204"/>
      </rPr>
      <t>артість 1км капремонту, тис. грн.</t>
    </r>
  </si>
  <si>
    <r>
      <rPr>
        <sz val="11"/>
        <rFont val="Arial Cyr"/>
        <charset val="204"/>
      </rPr>
      <t>В</t>
    </r>
    <r>
      <rPr>
        <sz val="10"/>
        <rFont val="Arial Cyr"/>
        <charset val="204"/>
      </rPr>
      <t>артість 1км поточного ремонту, тис. грн.</t>
    </r>
  </si>
  <si>
    <r>
      <rPr>
        <sz val="11"/>
        <rFont val="Arial Cyr"/>
        <charset val="204"/>
      </rPr>
      <t>В</t>
    </r>
    <r>
      <rPr>
        <sz val="10"/>
        <rFont val="Arial Cyr"/>
        <charset val="204"/>
      </rPr>
      <t>артість 1км утримання, тис. грн.</t>
    </r>
  </si>
  <si>
    <t>селезатри-муючих</t>
  </si>
  <si>
    <t>селепро-пускних</t>
  </si>
  <si>
    <t>селенапрям-них</t>
  </si>
  <si>
    <t>стабілізую-чих</t>
  </si>
  <si>
    <t>Кіль-кість зсувонебезпеч-них ділянок в межах населе-них пунктів, од.</t>
  </si>
  <si>
    <t>Площа зсувоне-безпеч-них ділянок в межах населе-них пунктів, га</t>
  </si>
  <si>
    <t>Кіль-кість діля-нок з проя-вами обвалів в межах населених пунк-тів, од.</t>
  </si>
  <si>
    <t>Кіль-кість затримуючих проти-зсувних споруд, всього од.</t>
  </si>
  <si>
    <t>пальо-ві конст-рукції, од.</t>
  </si>
  <si>
    <t>анкер-ні кріп-лення, од.</t>
  </si>
  <si>
    <t>Загальна довжина підтриму-ючих проти-зсувних споруд (підпірні стіни), км</t>
  </si>
  <si>
    <t>Кіль-кість затриму-ючих проти-обваль-них споруд, од.</t>
  </si>
  <si>
    <t>контр-форсів</t>
  </si>
  <si>
    <t>опояс-ків</t>
  </si>
  <si>
    <t>Загаль-на  довжина затри-муючих проти-обваль-них споруд, км</t>
  </si>
  <si>
    <t>підтри-муючих та підпір-них стін</t>
  </si>
  <si>
    <t>протиоб-вальних галерей</t>
  </si>
  <si>
    <t>обли-цюва-льних стін</t>
  </si>
  <si>
    <t>Кількість уловлю-ючих протиоб-вальних споруд і пристроїв (уловлювальних стін, траншей, сіток), од.</t>
  </si>
  <si>
    <t>водоутримувальних</t>
  </si>
  <si>
    <t>Будівництво та реконструкція об'єктів поверхневого водовідведення, км</t>
  </si>
  <si>
    <t>Капітальний ремонт об'єктів поверхневого водовідведення, км</t>
  </si>
  <si>
    <t>Поточний ремонт об'єктів поверхневого водовідведення, км</t>
  </si>
  <si>
    <t>Утримання об'єктів  поверхневого водовідведення, км</t>
  </si>
  <si>
    <t>Таблиця 4</t>
  </si>
  <si>
    <t>Таблиця 7</t>
  </si>
  <si>
    <t>Таблиця 8</t>
  </si>
  <si>
    <t>Таблиця 9</t>
  </si>
  <si>
    <t>Будівництво та реконструкція об'єктів берегоукріплення, км</t>
  </si>
  <si>
    <t>Капітальний ремонт об'єктів берегоукріплення, км</t>
  </si>
  <si>
    <t>Поточний ремонт об'єктів берегоукріплення, км</t>
  </si>
  <si>
    <t>Утримання об'єктів берегоукріплення, км</t>
  </si>
  <si>
    <t>Розчищення річок в межах населених пунктів, км</t>
  </si>
  <si>
    <t xml:space="preserve">Адміністративно-територіальна одиниця </t>
  </si>
  <si>
    <t>Адміністративно-територіальна одиниця</t>
  </si>
  <si>
    <t>23</t>
  </si>
  <si>
    <t xml:space="preserve">Таблиця 1 </t>
  </si>
  <si>
    <t>1</t>
  </si>
  <si>
    <t>20</t>
  </si>
  <si>
    <t>3</t>
  </si>
  <si>
    <t>7</t>
  </si>
  <si>
    <t>2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</si>
  <si>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</si>
  <si>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</si>
  <si>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</si>
  <si>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</si>
  <si>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</si>
  <si>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</si>
  <si>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</si>
  <si>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</si>
  <si>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</si>
  <si>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</si>
  <si>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</si>
  <si>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</si>
  <si>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</si>
  <si>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</si>
  <si>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</si>
  <si>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</si>
  <si>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</si>
  <si>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24</t>
  </si>
  <si>
    <t>25</t>
  </si>
  <si>
    <r>
      <t xml:space="preserve"> </t>
    </r>
    <r>
      <rPr>
        <b/>
        <sz val="14"/>
        <rFont val="Arial"/>
        <family val="2"/>
        <charset val="204"/>
      </rPr>
      <t>Моніторинг інженерного захисту територій населених пунктів в Україні за 2025 рік.</t>
    </r>
  </si>
  <si>
    <t>у тому числі потребують термінового захисту, га</t>
  </si>
  <si>
    <t>Загальна кількість  населених пунктів, од.</t>
  </si>
  <si>
    <t>0,3</t>
  </si>
  <si>
    <t>1 об'єкт</t>
  </si>
  <si>
    <t>309 локацій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</si>
</sst>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sz val="8"/>
      <name val="Arial Cyr"/>
      <charset val="204"/>
    </font>
    <font>
      <b/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Arial Cyr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2"/>
      <name val="Arial Cyr"/>
      <charset val="204"/>
    </font>
    <font>
      <sz val="10"/>
      <color indexed="10"/>
      <name val="Arial Cyr"/>
      <charset val="204"/>
    </font>
    <font>
      <b/>
      <sz val="12"/>
      <color indexed="3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0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/>
    <xf numFmtId="0" fontId="0" fillId="2" borderId="0" xfId="0" applyFont="1" applyFill="1"/>
    <xf numFmtId="0" fontId="9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2" fontId="0" fillId="2" borderId="0" xfId="0" applyNumberFormat="1" applyFont="1" applyFill="1"/>
    <xf numFmtId="2" fontId="0" fillId="2" borderId="0" xfId="0" applyNumberFormat="1" applyFill="1" applyAlignment="1">
      <alignment horizontal="center"/>
    </xf>
    <xf numFmtId="0" fontId="23" fillId="2" borderId="0" xfId="0" applyFont="1" applyFill="1"/>
    <xf numFmtId="2" fontId="23" fillId="2" borderId="0" xfId="0" applyNumberFormat="1" applyFont="1" applyFill="1"/>
    <xf numFmtId="49" fontId="0" fillId="2" borderId="0" xfId="0" applyNumberForma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49" fontId="0" fillId="2" borderId="0" xfId="0" applyNumberFormat="1" applyFill="1" applyBorder="1" applyAlignment="1">
      <alignment wrapText="1"/>
    </xf>
    <xf numFmtId="49" fontId="0" fillId="2" borderId="0" xfId="0" applyNumberFormat="1" applyFill="1" applyAlignment="1">
      <alignment wrapText="1"/>
    </xf>
    <xf numFmtId="49" fontId="4" fillId="2" borderId="0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49" fontId="4" fillId="2" borderId="2" xfId="0" applyNumberFormat="1" applyFont="1" applyFill="1" applyBorder="1" applyAlignment="1">
      <alignment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wrapText="1"/>
    </xf>
    <xf numFmtId="49" fontId="2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2" fontId="0" fillId="2" borderId="0" xfId="0" applyNumberFormat="1" applyFill="1" applyAlignment="1">
      <alignment wrapText="1"/>
    </xf>
    <xf numFmtId="2" fontId="0" fillId="2" borderId="0" xfId="0" applyNumberFormat="1" applyFill="1" applyBorder="1" applyAlignment="1">
      <alignment wrapText="1"/>
    </xf>
    <xf numFmtId="2" fontId="0" fillId="2" borderId="0" xfId="0" applyNumberFormat="1" applyFill="1" applyAlignment="1">
      <alignment horizont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wrapText="1"/>
    </xf>
    <xf numFmtId="49" fontId="0" fillId="2" borderId="0" xfId="0" applyNumberFormat="1" applyFont="1" applyFill="1" applyBorder="1" applyAlignment="1">
      <alignment wrapText="1"/>
    </xf>
    <xf numFmtId="49" fontId="0" fillId="2" borderId="1" xfId="0" applyNumberFormat="1" applyFont="1" applyFill="1" applyBorder="1" applyAlignment="1">
      <alignment wrapText="1"/>
    </xf>
    <xf numFmtId="49" fontId="0" fillId="2" borderId="2" xfId="0" applyNumberFormat="1" applyFont="1" applyFill="1" applyBorder="1" applyAlignment="1">
      <alignment wrapText="1"/>
    </xf>
    <xf numFmtId="0" fontId="0" fillId="0" borderId="0" xfId="0" applyFont="1"/>
    <xf numFmtId="0" fontId="18" fillId="2" borderId="0" xfId="0" applyFont="1" applyFill="1"/>
    <xf numFmtId="0" fontId="16" fillId="2" borderId="6" xfId="0" applyNumberFormat="1" applyFont="1" applyFill="1" applyBorder="1" applyAlignment="1">
      <alignment horizontal="center" vertic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49" fontId="4" fillId="2" borderId="7" xfId="0" applyNumberFormat="1" applyFont="1" applyFill="1" applyBorder="1" applyAlignment="1">
      <alignment wrapText="1"/>
    </xf>
    <xf numFmtId="49" fontId="0" fillId="2" borderId="7" xfId="0" applyNumberFormat="1" applyFont="1" applyFill="1" applyBorder="1" applyAlignment="1">
      <alignment wrapText="1"/>
    </xf>
    <xf numFmtId="0" fontId="26" fillId="2" borderId="0" xfId="0" applyFont="1" applyFill="1"/>
    <xf numFmtId="2" fontId="26" fillId="2" borderId="0" xfId="0" applyNumberFormat="1" applyFont="1" applyFill="1"/>
    <xf numFmtId="0" fontId="0" fillId="0" borderId="7" xfId="0" applyBorder="1"/>
    <xf numFmtId="2" fontId="24" fillId="0" borderId="7" xfId="0" applyNumberFormat="1" applyFont="1" applyBorder="1" applyAlignment="1">
      <alignment horizontal="center"/>
    </xf>
    <xf numFmtId="2" fontId="25" fillId="0" borderId="7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0" fontId="4" fillId="0" borderId="0" xfId="0" applyFont="1"/>
    <xf numFmtId="49" fontId="4" fillId="2" borderId="8" xfId="0" applyNumberFormat="1" applyFont="1" applyFill="1" applyBorder="1" applyAlignment="1">
      <alignment wrapText="1"/>
    </xf>
    <xf numFmtId="49" fontId="0" fillId="2" borderId="8" xfId="0" applyNumberFormat="1" applyFont="1" applyFill="1" applyBorder="1" applyAlignment="1">
      <alignment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3" fillId="2" borderId="11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textRotation="90" wrapText="1"/>
    </xf>
    <xf numFmtId="49" fontId="3" fillId="2" borderId="9" xfId="0" applyNumberFormat="1" applyFont="1" applyFill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20" fillId="0" borderId="0" xfId="0" applyFont="1"/>
    <xf numFmtId="2" fontId="14" fillId="2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0" fontId="19" fillId="2" borderId="0" xfId="0" applyFont="1" applyFill="1"/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textRotation="90" wrapText="1"/>
    </xf>
    <xf numFmtId="0" fontId="13" fillId="2" borderId="14" xfId="0" applyFont="1" applyFill="1" applyBorder="1" applyAlignment="1">
      <alignment horizontal="center" vertical="center" textRotation="90" wrapText="1"/>
    </xf>
    <xf numFmtId="0" fontId="13" fillId="2" borderId="15" xfId="0" applyFont="1" applyFill="1" applyBorder="1" applyAlignment="1">
      <alignment horizontal="center" vertical="center" textRotation="90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wrapText="1"/>
    </xf>
    <xf numFmtId="164" fontId="15" fillId="2" borderId="0" xfId="0" applyNumberFormat="1" applyFont="1" applyFill="1" applyBorder="1" applyAlignment="1">
      <alignment horizontal="center"/>
    </xf>
    <xf numFmtId="164" fontId="15" fillId="2" borderId="0" xfId="1" applyNumberFormat="1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 vertical="center" textRotation="90" wrapText="1"/>
    </xf>
    <xf numFmtId="1" fontId="3" fillId="2" borderId="21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/>
    <xf numFmtId="49" fontId="0" fillId="3" borderId="0" xfId="0" applyNumberFormat="1" applyFont="1" applyFill="1" applyBorder="1" applyAlignment="1">
      <alignment wrapText="1"/>
    </xf>
    <xf numFmtId="0" fontId="0" fillId="3" borderId="0" xfId="0" applyFont="1" applyFill="1"/>
    <xf numFmtId="0" fontId="0" fillId="4" borderId="0" xfId="0" applyFill="1"/>
    <xf numFmtId="0" fontId="17" fillId="4" borderId="3" xfId="0" applyFont="1" applyFill="1" applyBorder="1" applyAlignment="1">
      <alignment horizontal="right"/>
    </xf>
    <xf numFmtId="0" fontId="17" fillId="4" borderId="2" xfId="0" applyFont="1" applyFill="1" applyBorder="1"/>
    <xf numFmtId="0" fontId="17" fillId="4" borderId="2" xfId="0" applyNumberFormat="1" applyFont="1" applyFill="1" applyBorder="1" applyAlignment="1">
      <alignment horizontal="center" vertical="center"/>
    </xf>
    <xf numFmtId="164" fontId="17" fillId="4" borderId="2" xfId="0" applyNumberFormat="1" applyFont="1" applyFill="1" applyBorder="1" applyAlignment="1">
      <alignment horizontal="center" vertical="center"/>
    </xf>
    <xf numFmtId="0" fontId="17" fillId="4" borderId="22" xfId="0" applyNumberFormat="1" applyFont="1" applyFill="1" applyBorder="1" applyAlignment="1">
      <alignment horizontal="center" vertical="center"/>
    </xf>
    <xf numFmtId="0" fontId="17" fillId="4" borderId="0" xfId="0" applyNumberFormat="1" applyFont="1" applyFill="1" applyBorder="1" applyAlignment="1">
      <alignment horizontal="center" vertical="center"/>
    </xf>
    <xf numFmtId="1" fontId="17" fillId="4" borderId="2" xfId="0" applyNumberFormat="1" applyFont="1" applyFill="1" applyBorder="1" applyAlignment="1">
      <alignment horizontal="center" vertical="center"/>
    </xf>
    <xf numFmtId="0" fontId="17" fillId="4" borderId="2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right"/>
    </xf>
    <xf numFmtId="0" fontId="2" fillId="4" borderId="2" xfId="0" applyFont="1" applyFill="1" applyBorder="1"/>
    <xf numFmtId="164" fontId="29" fillId="4" borderId="2" xfId="0" applyNumberFormat="1" applyFont="1" applyFill="1" applyBorder="1" applyAlignment="1">
      <alignment horizontal="center"/>
    </xf>
    <xf numFmtId="164" fontId="21" fillId="4" borderId="2" xfId="0" applyNumberFormat="1" applyFont="1" applyFill="1" applyBorder="1" applyAlignment="1">
      <alignment horizontal="center"/>
    </xf>
    <xf numFmtId="164" fontId="21" fillId="4" borderId="2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wrapText="1"/>
    </xf>
    <xf numFmtId="164" fontId="2" fillId="4" borderId="22" xfId="0" applyNumberFormat="1" applyFont="1" applyFill="1" applyBorder="1" applyAlignment="1">
      <alignment horizontal="center" wrapText="1"/>
    </xf>
    <xf numFmtId="1" fontId="29" fillId="4" borderId="2" xfId="0" applyNumberFormat="1" applyFont="1" applyFill="1" applyBorder="1" applyAlignment="1">
      <alignment horizontal="center"/>
    </xf>
    <xf numFmtId="1" fontId="21" fillId="4" borderId="2" xfId="0" applyNumberFormat="1" applyFont="1" applyFill="1" applyBorder="1" applyAlignment="1">
      <alignment horizontal="center"/>
    </xf>
    <xf numFmtId="1" fontId="21" fillId="4" borderId="22" xfId="0" applyNumberFormat="1" applyFont="1" applyFill="1" applyBorder="1" applyAlignment="1">
      <alignment horizontal="center"/>
    </xf>
    <xf numFmtId="164" fontId="2" fillId="4" borderId="22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164" fontId="2" fillId="4" borderId="22" xfId="0" applyNumberFormat="1" applyFont="1" applyFill="1" applyBorder="1" applyAlignment="1">
      <alignment horizontal="center" vertical="center" wrapText="1"/>
    </xf>
    <xf numFmtId="164" fontId="21" fillId="4" borderId="2" xfId="1" applyNumberFormat="1" applyFont="1" applyFill="1" applyBorder="1" applyAlignment="1">
      <alignment horizontal="center"/>
    </xf>
    <xf numFmtId="1" fontId="21" fillId="4" borderId="2" xfId="1" applyNumberFormat="1" applyFont="1" applyFill="1" applyBorder="1" applyAlignment="1">
      <alignment horizontal="center"/>
    </xf>
    <xf numFmtId="1" fontId="21" fillId="4" borderId="22" xfId="1" applyNumberFormat="1" applyFont="1" applyFill="1" applyBorder="1" applyAlignment="1">
      <alignment horizontal="center"/>
    </xf>
    <xf numFmtId="2" fontId="3" fillId="4" borderId="25" xfId="0" applyNumberFormat="1" applyFont="1" applyFill="1" applyBorder="1" applyAlignment="1">
      <alignment horizontal="center"/>
    </xf>
    <xf numFmtId="2" fontId="3" fillId="4" borderId="26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0" fillId="4" borderId="0" xfId="0" applyFont="1" applyFill="1"/>
    <xf numFmtId="0" fontId="2" fillId="4" borderId="3" xfId="0" applyFont="1" applyFill="1" applyBorder="1" applyAlignment="1">
      <alignment horizontal="center"/>
    </xf>
    <xf numFmtId="9" fontId="2" fillId="4" borderId="2" xfId="1" applyFont="1" applyFill="1" applyBorder="1" applyAlignment="1">
      <alignment horizontal="center"/>
    </xf>
    <xf numFmtId="1" fontId="2" fillId="4" borderId="27" xfId="0" applyNumberFormat="1" applyFont="1" applyFill="1" applyBorder="1" applyAlignment="1">
      <alignment horizontal="center"/>
    </xf>
    <xf numFmtId="1" fontId="2" fillId="4" borderId="28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" fontId="2" fillId="4" borderId="22" xfId="0" applyNumberFormat="1" applyFont="1" applyFill="1" applyBorder="1" applyAlignment="1">
      <alignment horizontal="center"/>
    </xf>
    <xf numFmtId="0" fontId="0" fillId="4" borderId="0" xfId="0" applyFont="1" applyFill="1" applyBorder="1"/>
    <xf numFmtId="0" fontId="20" fillId="4" borderId="0" xfId="0" applyFont="1" applyFill="1" applyBorder="1" applyAlignment="1">
      <alignment horizontal="right" wrapText="1"/>
    </xf>
    <xf numFmtId="0" fontId="13" fillId="4" borderId="0" xfId="0" applyFont="1" applyFill="1" applyBorder="1" applyAlignment="1">
      <alignment horizontal="center" vertical="center" wrapText="1"/>
    </xf>
    <xf numFmtId="9" fontId="13" fillId="4" borderId="5" xfId="1" applyFont="1" applyFill="1" applyBorder="1" applyAlignment="1">
      <alignment horizontal="center"/>
    </xf>
    <xf numFmtId="0" fontId="4" fillId="4" borderId="0" xfId="0" applyFont="1" applyFill="1"/>
    <xf numFmtId="0" fontId="21" fillId="4" borderId="3" xfId="0" applyFont="1" applyFill="1" applyBorder="1" applyAlignment="1">
      <alignment horizontal="right"/>
    </xf>
    <xf numFmtId="0" fontId="21" fillId="4" borderId="2" xfId="0" applyFont="1" applyFill="1" applyBorder="1"/>
    <xf numFmtId="0" fontId="22" fillId="4" borderId="0" xfId="0" applyFont="1" applyFill="1"/>
    <xf numFmtId="0" fontId="17" fillId="4" borderId="3" xfId="0" applyFont="1" applyFill="1" applyBorder="1" applyAlignment="1">
      <alignment horizontal="center"/>
    </xf>
    <xf numFmtId="164" fontId="17" fillId="4" borderId="0" xfId="0" applyNumberFormat="1" applyFont="1" applyFill="1" applyBorder="1" applyAlignment="1">
      <alignment horizontal="center"/>
    </xf>
    <xf numFmtId="164" fontId="17" fillId="4" borderId="24" xfId="0" applyNumberFormat="1" applyFont="1" applyFill="1" applyBorder="1" applyAlignment="1">
      <alignment horizontal="center"/>
    </xf>
    <xf numFmtId="164" fontId="2" fillId="4" borderId="2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wrapText="1"/>
    </xf>
    <xf numFmtId="2" fontId="24" fillId="4" borderId="7" xfId="0" applyNumberFormat="1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wrapText="1"/>
    </xf>
    <xf numFmtId="49" fontId="0" fillId="4" borderId="0" xfId="0" applyNumberFormat="1" applyFont="1" applyFill="1" applyBorder="1" applyAlignment="1">
      <alignment wrapText="1"/>
    </xf>
    <xf numFmtId="49" fontId="0" fillId="4" borderId="1" xfId="0" applyNumberFormat="1" applyFont="1" applyFill="1" applyBorder="1" applyAlignment="1">
      <alignment wrapText="1"/>
    </xf>
    <xf numFmtId="49" fontId="0" fillId="4" borderId="2" xfId="0" applyNumberFormat="1" applyFont="1" applyFill="1" applyBorder="1" applyAlignment="1">
      <alignment wrapText="1"/>
    </xf>
    <xf numFmtId="49" fontId="0" fillId="4" borderId="0" xfId="0" applyNumberFormat="1" applyFill="1" applyBorder="1" applyAlignment="1">
      <alignment wrapText="1"/>
    </xf>
    <xf numFmtId="49" fontId="0" fillId="4" borderId="7" xfId="0" applyNumberFormat="1" applyFont="1" applyFill="1" applyBorder="1" applyAlignment="1">
      <alignment wrapText="1"/>
    </xf>
    <xf numFmtId="49" fontId="0" fillId="4" borderId="8" xfId="0" applyNumberFormat="1" applyFont="1" applyFill="1" applyBorder="1" applyAlignment="1">
      <alignment wrapText="1"/>
    </xf>
    <xf numFmtId="0" fontId="2" fillId="4" borderId="2" xfId="0" applyNumberFormat="1" applyFont="1" applyFill="1" applyBorder="1" applyAlignment="1">
      <alignment horizontal="center"/>
    </xf>
    <xf numFmtId="0" fontId="2" fillId="4" borderId="27" xfId="0" applyNumberFormat="1" applyFont="1" applyFill="1" applyBorder="1" applyAlignment="1">
      <alignment horizontal="center"/>
    </xf>
    <xf numFmtId="0" fontId="2" fillId="4" borderId="28" xfId="0" applyNumberFormat="1" applyFont="1" applyFill="1" applyBorder="1" applyAlignment="1">
      <alignment horizontal="center"/>
    </xf>
    <xf numFmtId="0" fontId="2" fillId="4" borderId="8" xfId="0" applyNumberFormat="1" applyFont="1" applyFill="1" applyBorder="1" applyAlignment="1">
      <alignment horizontal="center"/>
    </xf>
    <xf numFmtId="0" fontId="2" fillId="4" borderId="22" xfId="0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/>
    </xf>
    <xf numFmtId="0" fontId="21" fillId="4" borderId="22" xfId="0" applyNumberFormat="1" applyFont="1" applyFill="1" applyBorder="1" applyAlignment="1">
      <alignment horizontal="center"/>
    </xf>
    <xf numFmtId="0" fontId="0" fillId="4" borderId="0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22" xfId="0" applyNumberFormat="1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>
      <alignment horizontal="center"/>
    </xf>
    <xf numFmtId="0" fontId="2" fillId="4" borderId="8" xfId="1" applyNumberFormat="1" applyFont="1" applyFill="1" applyBorder="1" applyAlignment="1">
      <alignment horizontal="center"/>
    </xf>
    <xf numFmtId="0" fontId="2" fillId="4" borderId="29" xfId="0" applyNumberFormat="1" applyFont="1" applyFill="1" applyBorder="1" applyAlignment="1">
      <alignment horizontal="center"/>
    </xf>
    <xf numFmtId="0" fontId="17" fillId="4" borderId="7" xfId="0" applyNumberFormat="1" applyFont="1" applyFill="1" applyBorder="1" applyAlignment="1">
      <alignment horizontal="center"/>
    </xf>
    <xf numFmtId="0" fontId="17" fillId="4" borderId="2" xfId="0" applyNumberFormat="1" applyFont="1" applyFill="1" applyBorder="1" applyAlignment="1">
      <alignment horizontal="center"/>
    </xf>
    <xf numFmtId="0" fontId="17" fillId="4" borderId="27" xfId="0" applyNumberFormat="1" applyFont="1" applyFill="1" applyBorder="1" applyAlignment="1">
      <alignment horizontal="center"/>
    </xf>
    <xf numFmtId="0" fontId="17" fillId="4" borderId="8" xfId="0" applyNumberFormat="1" applyFont="1" applyFill="1" applyBorder="1" applyAlignment="1">
      <alignment horizontal="center"/>
    </xf>
    <xf numFmtId="0" fontId="17" fillId="4" borderId="22" xfId="0" applyNumberFormat="1" applyFont="1" applyFill="1" applyBorder="1" applyAlignment="1">
      <alignment horizontal="center"/>
    </xf>
    <xf numFmtId="0" fontId="12" fillId="4" borderId="2" xfId="0" applyNumberFormat="1" applyFont="1" applyFill="1" applyBorder="1" applyAlignment="1">
      <alignment horizontal="center" vertical="center" wrapText="1"/>
    </xf>
    <xf numFmtId="0" fontId="12" fillId="4" borderId="22" xfId="0" applyNumberFormat="1" applyFont="1" applyFill="1" applyBorder="1" applyAlignment="1">
      <alignment horizontal="center" vertical="center" wrapText="1"/>
    </xf>
    <xf numFmtId="0" fontId="21" fillId="4" borderId="7" xfId="0" applyNumberFormat="1" applyFont="1" applyFill="1" applyBorder="1" applyAlignment="1">
      <alignment horizontal="center"/>
    </xf>
    <xf numFmtId="0" fontId="21" fillId="4" borderId="8" xfId="0" applyNumberFormat="1" applyFont="1" applyFill="1" applyBorder="1" applyAlignment="1">
      <alignment horizontal="center"/>
    </xf>
    <xf numFmtId="0" fontId="2" fillId="4" borderId="7" xfId="0" applyNumberFormat="1" applyFont="1" applyFill="1" applyBorder="1" applyAlignment="1">
      <alignment horizontal="center"/>
    </xf>
    <xf numFmtId="0" fontId="13" fillId="2" borderId="6" xfId="0" applyNumberFormat="1" applyFont="1" applyFill="1" applyBorder="1" applyAlignment="1">
      <alignment horizontal="center"/>
    </xf>
    <xf numFmtId="0" fontId="13" fillId="2" borderId="31" xfId="0" applyNumberFormat="1" applyFon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2" borderId="0" xfId="0" applyNumberFormat="1" applyFill="1"/>
    <xf numFmtId="0" fontId="29" fillId="4" borderId="8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0" fontId="29" fillId="4" borderId="7" xfId="0" applyNumberFormat="1" applyFont="1" applyFill="1" applyBorder="1" applyAlignment="1">
      <alignment horizontal="center" vertical="center"/>
    </xf>
    <xf numFmtId="0" fontId="2" fillId="4" borderId="22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horizontal="center" vertical="center"/>
    </xf>
    <xf numFmtId="0" fontId="29" fillId="2" borderId="2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2" fillId="4" borderId="2" xfId="0" applyNumberFormat="1" applyFont="1" applyFill="1" applyBorder="1" applyAlignment="1">
      <alignment horizontal="center" wrapText="1"/>
    </xf>
    <xf numFmtId="0" fontId="29" fillId="4" borderId="2" xfId="0" applyNumberFormat="1" applyFont="1" applyFill="1" applyBorder="1" applyAlignment="1">
      <alignment horizontal="center" wrapText="1"/>
    </xf>
    <xf numFmtId="0" fontId="2" fillId="2" borderId="3" xfId="0" applyNumberFormat="1" applyFont="1" applyFill="1" applyBorder="1" applyAlignment="1">
      <alignment horizontal="center" wrapText="1"/>
    </xf>
    <xf numFmtId="0" fontId="10" fillId="2" borderId="7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 wrapText="1"/>
    </xf>
    <xf numFmtId="0" fontId="2" fillId="4" borderId="3" xfId="0" applyNumberFormat="1" applyFont="1" applyFill="1" applyBorder="1" applyAlignment="1">
      <alignment horizontal="center" wrapText="1"/>
    </xf>
    <xf numFmtId="0" fontId="10" fillId="4" borderId="7" xfId="0" applyNumberFormat="1" applyFont="1" applyFill="1" applyBorder="1" applyAlignment="1">
      <alignment horizontal="center"/>
    </xf>
    <xf numFmtId="0" fontId="2" fillId="4" borderId="7" xfId="0" applyNumberFormat="1" applyFont="1" applyFill="1" applyBorder="1" applyAlignment="1">
      <alignment horizontal="center" wrapText="1"/>
    </xf>
    <xf numFmtId="0" fontId="2" fillId="2" borderId="22" xfId="0" applyNumberFormat="1" applyFont="1" applyFill="1" applyBorder="1" applyAlignment="1">
      <alignment horizontal="center" wrapText="1"/>
    </xf>
    <xf numFmtId="0" fontId="2" fillId="4" borderId="22" xfId="0" applyNumberFormat="1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164" fontId="17" fillId="4" borderId="2" xfId="0" applyNumberFormat="1" applyFont="1" applyFill="1" applyBorder="1" applyAlignment="1">
      <alignment horizontal="center" wrapText="1"/>
    </xf>
    <xf numFmtId="0" fontId="17" fillId="4" borderId="22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vertical="center" wrapText="1"/>
    </xf>
    <xf numFmtId="164" fontId="17" fillId="4" borderId="2" xfId="0" applyNumberFormat="1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right"/>
    </xf>
    <xf numFmtId="0" fontId="17" fillId="5" borderId="2" xfId="0" applyFont="1" applyFill="1" applyBorder="1"/>
    <xf numFmtId="0" fontId="17" fillId="5" borderId="2" xfId="0" applyNumberFormat="1" applyFont="1" applyFill="1" applyBorder="1" applyAlignment="1">
      <alignment horizontal="center" vertical="center"/>
    </xf>
    <xf numFmtId="164" fontId="17" fillId="5" borderId="2" xfId="0" applyNumberFormat="1" applyFont="1" applyFill="1" applyBorder="1" applyAlignment="1">
      <alignment horizontal="center" vertical="center"/>
    </xf>
    <xf numFmtId="0" fontId="17" fillId="5" borderId="2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right"/>
    </xf>
    <xf numFmtId="0" fontId="2" fillId="5" borderId="2" xfId="0" applyFont="1" applyFill="1" applyBorder="1"/>
    <xf numFmtId="164" fontId="2" fillId="5" borderId="2" xfId="0" applyNumberFormat="1" applyFont="1" applyFill="1" applyBorder="1" applyAlignment="1">
      <alignment horizontal="center"/>
    </xf>
    <xf numFmtId="164" fontId="21" fillId="5" borderId="2" xfId="0" applyNumberFormat="1" applyFont="1" applyFill="1" applyBorder="1" applyAlignment="1">
      <alignment horizontal="center"/>
    </xf>
    <xf numFmtId="164" fontId="21" fillId="5" borderId="22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9" fontId="2" fillId="5" borderId="2" xfId="1" applyFont="1" applyFill="1" applyBorder="1" applyAlignment="1">
      <alignment horizontal="center"/>
    </xf>
    <xf numFmtId="0" fontId="2" fillId="5" borderId="27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center"/>
    </xf>
    <xf numFmtId="0" fontId="2" fillId="5" borderId="28" xfId="0" applyNumberFormat="1" applyFont="1" applyFill="1" applyBorder="1" applyAlignment="1">
      <alignment horizontal="center"/>
    </xf>
    <xf numFmtId="0" fontId="2" fillId="5" borderId="8" xfId="0" applyNumberFormat="1" applyFont="1" applyFill="1" applyBorder="1" applyAlignment="1">
      <alignment horizontal="center"/>
    </xf>
    <xf numFmtId="0" fontId="2" fillId="5" borderId="22" xfId="0" applyNumberFormat="1" applyFont="1" applyFill="1" applyBorder="1" applyAlignment="1">
      <alignment horizontal="center"/>
    </xf>
    <xf numFmtId="0" fontId="21" fillId="5" borderId="3" xfId="0" applyFont="1" applyFill="1" applyBorder="1" applyAlignment="1">
      <alignment horizontal="right"/>
    </xf>
    <xf numFmtId="0" fontId="21" fillId="5" borderId="2" xfId="0" applyFont="1" applyFill="1" applyBorder="1"/>
    <xf numFmtId="0" fontId="21" fillId="5" borderId="7" xfId="0" applyNumberFormat="1" applyFont="1" applyFill="1" applyBorder="1" applyAlignment="1">
      <alignment horizontal="center"/>
    </xf>
    <xf numFmtId="0" fontId="21" fillId="5" borderId="2" xfId="0" applyNumberFormat="1" applyFont="1" applyFill="1" applyBorder="1" applyAlignment="1">
      <alignment horizontal="center"/>
    </xf>
    <xf numFmtId="0" fontId="21" fillId="5" borderId="8" xfId="0" applyNumberFormat="1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17" fillId="5" borderId="7" xfId="0" applyNumberFormat="1" applyFont="1" applyFill="1" applyBorder="1" applyAlignment="1">
      <alignment horizontal="center"/>
    </xf>
    <xf numFmtId="0" fontId="17" fillId="5" borderId="2" xfId="0" applyNumberFormat="1" applyFont="1" applyFill="1" applyBorder="1" applyAlignment="1">
      <alignment horizontal="center"/>
    </xf>
    <xf numFmtId="0" fontId="17" fillId="5" borderId="27" xfId="0" applyNumberFormat="1" applyFont="1" applyFill="1" applyBorder="1" applyAlignment="1">
      <alignment horizontal="center"/>
    </xf>
    <xf numFmtId="0" fontId="17" fillId="5" borderId="8" xfId="0" applyNumberFormat="1" applyFont="1" applyFill="1" applyBorder="1" applyAlignment="1">
      <alignment horizontal="center"/>
    </xf>
    <xf numFmtId="0" fontId="17" fillId="5" borderId="22" xfId="0" applyNumberFormat="1" applyFont="1" applyFill="1" applyBorder="1" applyAlignment="1">
      <alignment horizontal="center"/>
    </xf>
    <xf numFmtId="0" fontId="2" fillId="5" borderId="8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/>
    </xf>
    <xf numFmtId="0" fontId="2" fillId="5" borderId="7" xfId="0" applyNumberFormat="1" applyFont="1" applyFill="1" applyBorder="1" applyAlignment="1">
      <alignment horizontal="center" vertical="center"/>
    </xf>
    <xf numFmtId="0" fontId="2" fillId="5" borderId="2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wrapText="1"/>
    </xf>
    <xf numFmtId="0" fontId="2" fillId="5" borderId="2" xfId="0" applyNumberFormat="1" applyFont="1" applyFill="1" applyBorder="1" applyAlignment="1">
      <alignment horizontal="center" wrapText="1"/>
    </xf>
    <xf numFmtId="49" fontId="2" fillId="5" borderId="8" xfId="0" applyNumberFormat="1" applyFont="1" applyFill="1" applyBorder="1" applyAlignment="1">
      <alignment wrapText="1"/>
    </xf>
    <xf numFmtId="0" fontId="2" fillId="5" borderId="3" xfId="0" applyNumberFormat="1" applyFont="1" applyFill="1" applyBorder="1" applyAlignment="1">
      <alignment horizontal="center" wrapText="1"/>
    </xf>
    <xf numFmtId="0" fontId="10" fillId="5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 wrapText="1"/>
    </xf>
    <xf numFmtId="0" fontId="2" fillId="5" borderId="7" xfId="0" applyNumberFormat="1" applyFont="1" applyFill="1" applyBorder="1" applyAlignment="1">
      <alignment horizontal="center"/>
    </xf>
    <xf numFmtId="0" fontId="2" fillId="5" borderId="22" xfId="0" applyNumberFormat="1" applyFont="1" applyFill="1" applyBorder="1" applyAlignment="1">
      <alignment horizontal="center" wrapText="1"/>
    </xf>
    <xf numFmtId="0" fontId="10" fillId="4" borderId="2" xfId="0" applyNumberFormat="1" applyFont="1" applyFill="1" applyBorder="1" applyAlignment="1">
      <alignment horizontal="center"/>
    </xf>
    <xf numFmtId="0" fontId="31" fillId="4" borderId="2" xfId="0" applyNumberFormat="1" applyFont="1" applyFill="1" applyBorder="1" applyAlignment="1">
      <alignment horizontal="center"/>
    </xf>
    <xf numFmtId="164" fontId="2" fillId="4" borderId="24" xfId="0" applyNumberFormat="1" applyFont="1" applyFill="1" applyBorder="1" applyAlignment="1">
      <alignment horizontal="center" vertical="center" wrapText="1"/>
    </xf>
    <xf numFmtId="0" fontId="32" fillId="4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 wrapText="1"/>
    </xf>
    <xf numFmtId="0" fontId="32" fillId="2" borderId="7" xfId="0" applyNumberFormat="1" applyFont="1" applyFill="1" applyBorder="1" applyAlignment="1">
      <alignment horizontal="center" wrapText="1"/>
    </xf>
    <xf numFmtId="2" fontId="2" fillId="2" borderId="22" xfId="0" applyNumberFormat="1" applyFont="1" applyFill="1" applyBorder="1" applyAlignment="1">
      <alignment horizontal="center" wrapText="1"/>
    </xf>
    <xf numFmtId="1" fontId="3" fillId="4" borderId="5" xfId="0" applyNumberFormat="1" applyFont="1" applyFill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6" fillId="2" borderId="31" xfId="0" applyNumberFormat="1" applyFont="1" applyFill="1" applyBorder="1" applyAlignment="1">
      <alignment horizontal="center" vertical="center"/>
    </xf>
    <xf numFmtId="2" fontId="16" fillId="2" borderId="6" xfId="0" applyNumberFormat="1" applyFont="1" applyFill="1" applyBorder="1" applyAlignment="1">
      <alignment horizontal="center" vertical="center"/>
    </xf>
    <xf numFmtId="9" fontId="13" fillId="4" borderId="30" xfId="1" applyFont="1" applyFill="1" applyBorder="1" applyAlignment="1">
      <alignment horizontal="center"/>
    </xf>
    <xf numFmtId="1" fontId="3" fillId="4" borderId="30" xfId="0" applyNumberFormat="1" applyFont="1" applyFill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1" fontId="3" fillId="4" borderId="31" xfId="0" applyNumberFormat="1" applyFont="1" applyFill="1" applyBorder="1" applyAlignment="1">
      <alignment horizontal="center"/>
    </xf>
    <xf numFmtId="0" fontId="16" fillId="4" borderId="31" xfId="0" applyNumberFormat="1" applyFont="1" applyFill="1" applyBorder="1" applyAlignment="1">
      <alignment horizontal="center"/>
    </xf>
    <xf numFmtId="0" fontId="16" fillId="4" borderId="6" xfId="0" applyNumberFormat="1" applyFont="1" applyFill="1" applyBorder="1" applyAlignment="1">
      <alignment horizontal="center"/>
    </xf>
    <xf numFmtId="0" fontId="16" fillId="4" borderId="31" xfId="0" applyNumberFormat="1" applyFont="1" applyFill="1" applyBorder="1" applyAlignment="1">
      <alignment horizontal="center" vertical="center"/>
    </xf>
    <xf numFmtId="0" fontId="16" fillId="4" borderId="6" xfId="0" applyNumberFormat="1" applyFont="1" applyFill="1" applyBorder="1" applyAlignment="1">
      <alignment horizontal="center" vertical="center"/>
    </xf>
    <xf numFmtId="0" fontId="16" fillId="4" borderId="30" xfId="0" applyNumberFormat="1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wrapText="1"/>
    </xf>
    <xf numFmtId="0" fontId="3" fillId="2" borderId="6" xfId="0" applyNumberFormat="1" applyFont="1" applyFill="1" applyBorder="1" applyAlignment="1">
      <alignment horizontal="center" wrapText="1"/>
    </xf>
    <xf numFmtId="0" fontId="16" fillId="2" borderId="12" xfId="0" applyNumberFormat="1" applyFont="1" applyFill="1" applyBorder="1" applyAlignment="1">
      <alignment horizontal="center" vertical="center"/>
    </xf>
    <xf numFmtId="0" fontId="0" fillId="4" borderId="2" xfId="0" applyFill="1" applyBorder="1"/>
    <xf numFmtId="0" fontId="17" fillId="2" borderId="7" xfId="0" applyNumberFormat="1" applyFont="1" applyFill="1" applyBorder="1" applyAlignment="1">
      <alignment horizontal="center"/>
    </xf>
    <xf numFmtId="0" fontId="17" fillId="2" borderId="2" xfId="0" applyNumberFormat="1" applyFont="1" applyFill="1" applyBorder="1" applyAlignment="1">
      <alignment horizontal="center"/>
    </xf>
    <xf numFmtId="0" fontId="17" fillId="2" borderId="27" xfId="0" applyNumberFormat="1" applyFont="1" applyFill="1" applyBorder="1" applyAlignment="1">
      <alignment horizontal="center"/>
    </xf>
    <xf numFmtId="0" fontId="17" fillId="2" borderId="8" xfId="0" applyNumberFormat="1" applyFont="1" applyFill="1" applyBorder="1" applyAlignment="1">
      <alignment horizontal="center"/>
    </xf>
    <xf numFmtId="0" fontId="17" fillId="2" borderId="22" xfId="0" applyNumberFormat="1" applyFont="1" applyFill="1" applyBorder="1" applyAlignment="1">
      <alignment horizontal="center"/>
    </xf>
    <xf numFmtId="0" fontId="16" fillId="2" borderId="2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2" fontId="14" fillId="2" borderId="29" xfId="0" applyNumberFormat="1" applyFont="1" applyFill="1" applyBorder="1" applyAlignment="1">
      <alignment horizontal="center" vertical="center" wrapText="1"/>
    </xf>
    <xf numFmtId="2" fontId="14" fillId="2" borderId="3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2" fontId="5" fillId="2" borderId="29" xfId="0" applyNumberFormat="1" applyFont="1" applyFill="1" applyBorder="1" applyAlignment="1">
      <alignment horizontal="center" vertical="center" wrapText="1"/>
    </xf>
    <xf numFmtId="2" fontId="5" fillId="2" borderId="37" xfId="0" applyNumberFormat="1" applyFont="1" applyFill="1" applyBorder="1" applyAlignment="1">
      <alignment horizontal="center" vertical="center" wrapText="1"/>
    </xf>
    <xf numFmtId="2" fontId="5" fillId="2" borderId="32" xfId="0" applyNumberFormat="1" applyFont="1" applyFill="1" applyBorder="1" applyAlignment="1">
      <alignment horizontal="center" vertical="center" wrapText="1"/>
    </xf>
    <xf numFmtId="2" fontId="3" fillId="2" borderId="29" xfId="0" applyNumberFormat="1" applyFont="1" applyFill="1" applyBorder="1" applyAlignment="1">
      <alignment horizontal="center" vertical="center" wrapText="1"/>
    </xf>
    <xf numFmtId="2" fontId="3" fillId="2" borderId="37" xfId="0" applyNumberFormat="1" applyFont="1" applyFill="1" applyBorder="1" applyAlignment="1">
      <alignment horizontal="center" vertical="center" wrapText="1"/>
    </xf>
    <xf numFmtId="2" fontId="3" fillId="2" borderId="3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22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left"/>
    </xf>
    <xf numFmtId="0" fontId="3" fillId="4" borderId="2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2" fontId="3" fillId="2" borderId="38" xfId="0" applyNumberFormat="1" applyFont="1" applyFill="1" applyBorder="1" applyAlignment="1">
      <alignment horizontal="center" vertical="center" textRotation="90" wrapText="1"/>
    </xf>
    <xf numFmtId="2" fontId="3" fillId="2" borderId="24" xfId="0" applyNumberFormat="1" applyFont="1" applyFill="1" applyBorder="1" applyAlignment="1">
      <alignment horizontal="center" vertical="center" textRotation="90" wrapText="1"/>
    </xf>
    <xf numFmtId="2" fontId="3" fillId="2" borderId="39" xfId="0" applyNumberFormat="1" applyFont="1" applyFill="1" applyBorder="1" applyAlignment="1">
      <alignment horizontal="center" vertical="center" textRotation="90" wrapText="1"/>
    </xf>
    <xf numFmtId="2" fontId="3" fillId="2" borderId="38" xfId="0" applyNumberFormat="1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2" fontId="3" fillId="2" borderId="39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33" xfId="0" applyNumberFormat="1" applyFont="1" applyFill="1" applyBorder="1" applyAlignment="1">
      <alignment horizontal="center" vertical="center" wrapText="1"/>
    </xf>
    <xf numFmtId="2" fontId="3" fillId="2" borderId="43" xfId="0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center" wrapText="1"/>
    </xf>
    <xf numFmtId="2" fontId="27" fillId="2" borderId="7" xfId="0" applyNumberFormat="1" applyFont="1" applyFill="1" applyBorder="1" applyAlignment="1">
      <alignment horizontal="center" vertical="center" wrapText="1"/>
    </xf>
    <xf numFmtId="2" fontId="28" fillId="2" borderId="2" xfId="0" applyNumberFormat="1" applyFont="1" applyFill="1" applyBorder="1" applyAlignment="1">
      <alignment horizontal="center" vertical="center" textRotation="90" wrapText="1"/>
    </xf>
    <xf numFmtId="2" fontId="28" fillId="2" borderId="14" xfId="0" applyNumberFormat="1" applyFont="1" applyFill="1" applyBorder="1" applyAlignment="1">
      <alignment horizontal="center" vertical="center" textRotation="90" wrapText="1"/>
    </xf>
    <xf numFmtId="2" fontId="27" fillId="2" borderId="8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textRotation="90"/>
    </xf>
    <xf numFmtId="0" fontId="28" fillId="2" borderId="14" xfId="0" applyFont="1" applyFill="1" applyBorder="1" applyAlignment="1">
      <alignment horizontal="center" vertical="center" textRotation="90"/>
    </xf>
    <xf numFmtId="2" fontId="27" fillId="2" borderId="2" xfId="0" applyNumberFormat="1" applyFont="1" applyFill="1" applyBorder="1" applyAlignment="1">
      <alignment horizontal="center" vertical="center" textRotation="90" wrapText="1"/>
    </xf>
    <xf numFmtId="2" fontId="27" fillId="2" borderId="14" xfId="0" applyNumberFormat="1" applyFont="1" applyFill="1" applyBorder="1" applyAlignment="1">
      <alignment horizontal="center" vertical="center" textRotation="90" wrapText="1"/>
    </xf>
    <xf numFmtId="2" fontId="27" fillId="2" borderId="29" xfId="0" applyNumberFormat="1" applyFont="1" applyFill="1" applyBorder="1" applyAlignment="1">
      <alignment horizontal="center" vertical="center" textRotation="90" wrapText="1"/>
    </xf>
    <xf numFmtId="2" fontId="27" fillId="2" borderId="32" xfId="0" applyNumberFormat="1" applyFont="1" applyFill="1" applyBorder="1" applyAlignment="1">
      <alignment horizontal="center" vertical="center" textRotation="90" wrapText="1"/>
    </xf>
    <xf numFmtId="0" fontId="20" fillId="2" borderId="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textRotation="90" wrapText="1"/>
    </xf>
    <xf numFmtId="0" fontId="2" fillId="2" borderId="37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24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36" fillId="2" borderId="41" xfId="0" applyFont="1" applyFill="1" applyBorder="1" applyAlignment="1">
      <alignment horizontal="center"/>
    </xf>
    <xf numFmtId="2" fontId="8" fillId="2" borderId="22" xfId="0" applyNumberFormat="1" applyFont="1" applyFill="1" applyBorder="1" applyAlignment="1">
      <alignment horizontal="center" vertical="center" textRotation="90" wrapText="1"/>
    </xf>
    <xf numFmtId="2" fontId="8" fillId="2" borderId="15" xfId="0" applyNumberFormat="1" applyFont="1" applyFill="1" applyBorder="1" applyAlignment="1">
      <alignment horizontal="center" vertical="center" textRotation="90" wrapText="1"/>
    </xf>
    <xf numFmtId="0" fontId="11" fillId="2" borderId="45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 vertical="center" textRotation="90" wrapText="1"/>
    </xf>
    <xf numFmtId="2" fontId="5" fillId="2" borderId="14" xfId="0" applyNumberFormat="1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14" xfId="0" applyFont="1" applyFill="1" applyBorder="1" applyAlignment="1">
      <alignment horizontal="center" vertical="center" textRotation="90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33" xfId="0" applyFont="1" applyFill="1" applyBorder="1" applyAlignment="1">
      <alignment horizontal="center" vertical="top" wrapText="1"/>
    </xf>
    <xf numFmtId="0" fontId="13" fillId="2" borderId="43" xfId="0" applyFont="1" applyFill="1" applyBorder="1" applyAlignment="1">
      <alignment horizontal="center" vertical="top" wrapText="1"/>
    </xf>
    <xf numFmtId="0" fontId="30" fillId="2" borderId="29" xfId="0" applyFont="1" applyFill="1" applyBorder="1" applyAlignment="1">
      <alignment horizontal="center" vertical="center" textRotation="90" wrapText="1"/>
    </xf>
    <xf numFmtId="0" fontId="30" fillId="2" borderId="32" xfId="0" applyFont="1" applyFill="1" applyBorder="1" applyAlignment="1">
      <alignment horizontal="center" vertical="center" textRotation="90" wrapText="1"/>
    </xf>
    <xf numFmtId="0" fontId="13" fillId="2" borderId="45" xfId="0" applyFont="1" applyFill="1" applyBorder="1" applyAlignment="1">
      <alignment horizontal="center" wrapText="1"/>
    </xf>
    <xf numFmtId="0" fontId="13" fillId="2" borderId="46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/>
    </xf>
    <xf numFmtId="0" fontId="14" fillId="2" borderId="41" xfId="0" applyFont="1" applyFill="1" applyBorder="1" applyAlignment="1">
      <alignment horizontal="center"/>
    </xf>
    <xf numFmtId="2" fontId="14" fillId="2" borderId="2" xfId="0" applyNumberFormat="1" applyFont="1" applyFill="1" applyBorder="1" applyAlignment="1">
      <alignment horizontal="center" vertical="center" textRotation="90" wrapText="1"/>
    </xf>
    <xf numFmtId="2" fontId="14" fillId="2" borderId="14" xfId="0" applyNumberFormat="1" applyFont="1" applyFill="1" applyBorder="1" applyAlignment="1">
      <alignment horizontal="center" vertical="center" textRotation="90" wrapText="1"/>
    </xf>
    <xf numFmtId="2" fontId="14" fillId="2" borderId="29" xfId="0" applyNumberFormat="1" applyFont="1" applyFill="1" applyBorder="1" applyAlignment="1">
      <alignment horizontal="center" vertical="center" textRotation="90" wrapText="1"/>
    </xf>
    <xf numFmtId="2" fontId="14" fillId="2" borderId="32" xfId="0" applyNumberFormat="1" applyFont="1" applyFill="1" applyBorder="1" applyAlignment="1">
      <alignment horizontal="center" vertical="center" textRotation="90" wrapText="1"/>
    </xf>
    <xf numFmtId="2" fontId="14" fillId="2" borderId="8" xfId="0" applyNumberFormat="1" applyFont="1" applyFill="1" applyBorder="1" applyAlignment="1">
      <alignment horizontal="center" vertical="center" textRotation="90" wrapText="1"/>
    </xf>
    <xf numFmtId="2" fontId="14" fillId="2" borderId="11" xfId="0" applyNumberFormat="1" applyFont="1" applyFill="1" applyBorder="1" applyAlignment="1">
      <alignment horizontal="center" vertical="center" textRotation="90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38" xfId="0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center" vertical="center" textRotation="90" wrapText="1"/>
    </xf>
    <xf numFmtId="0" fontId="5" fillId="2" borderId="39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center" vertical="center" textRotation="90" wrapText="1"/>
    </xf>
    <xf numFmtId="0" fontId="28" fillId="2" borderId="24" xfId="0" applyFont="1" applyFill="1" applyBorder="1" applyAlignment="1">
      <alignment horizontal="center" vertical="center" textRotation="90" wrapText="1"/>
    </xf>
    <xf numFmtId="0" fontId="28" fillId="2" borderId="39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wrapText="1"/>
    </xf>
    <xf numFmtId="0" fontId="35" fillId="0" borderId="40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2" fontId="3" fillId="0" borderId="22" xfId="0" applyNumberFormat="1" applyFont="1" applyFill="1" applyBorder="1" applyAlignment="1">
      <alignment horizontal="center" vertical="center" textRotation="90" wrapText="1"/>
    </xf>
    <xf numFmtId="2" fontId="3" fillId="0" borderId="15" xfId="0" applyNumberFormat="1" applyFont="1" applyFill="1" applyBorder="1" applyAlignment="1">
      <alignment horizontal="center" vertical="center" textRotation="90" wrapText="1"/>
    </xf>
    <xf numFmtId="2" fontId="3" fillId="0" borderId="2" xfId="0" applyNumberFormat="1" applyFont="1" applyFill="1" applyBorder="1" applyAlignment="1">
      <alignment horizontal="center" vertical="center" textRotation="90" wrapText="1"/>
    </xf>
    <xf numFmtId="2" fontId="3" fillId="0" borderId="14" xfId="0" applyNumberFormat="1" applyFont="1" applyFill="1" applyBorder="1" applyAlignment="1">
      <alignment horizontal="center" vertical="center" textRotation="90" wrapText="1"/>
    </xf>
    <xf numFmtId="2" fontId="3" fillId="0" borderId="38" xfId="0" applyNumberFormat="1" applyFont="1" applyFill="1" applyBorder="1" applyAlignment="1">
      <alignment horizontal="center" vertical="center" textRotation="90" wrapText="1"/>
    </xf>
    <xf numFmtId="2" fontId="3" fillId="0" borderId="39" xfId="0" applyNumberFormat="1" applyFont="1" applyFill="1" applyBorder="1" applyAlignment="1">
      <alignment horizontal="center" vertical="center" textRotation="90" wrapText="1"/>
    </xf>
    <xf numFmtId="2" fontId="27" fillId="0" borderId="38" xfId="0" applyNumberFormat="1" applyFont="1" applyFill="1" applyBorder="1" applyAlignment="1">
      <alignment horizontal="center" vertical="center" textRotation="90" wrapText="1"/>
    </xf>
    <xf numFmtId="2" fontId="27" fillId="0" borderId="39" xfId="0" applyNumberFormat="1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3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2" fontId="3" fillId="0" borderId="29" xfId="0" applyNumberFormat="1" applyFont="1" applyFill="1" applyBorder="1" applyAlignment="1">
      <alignment horizontal="center" vertical="center" textRotation="90" wrapText="1"/>
    </xf>
    <xf numFmtId="2" fontId="3" fillId="0" borderId="32" xfId="0" applyNumberFormat="1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wrapText="1"/>
    </xf>
    <xf numFmtId="49" fontId="3" fillId="2" borderId="25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40" xfId="0" applyNumberFormat="1" applyFont="1" applyFill="1" applyBorder="1" applyAlignment="1">
      <alignment horizontal="center" vertical="center" wrapText="1"/>
    </xf>
    <xf numFmtId="49" fontId="3" fillId="2" borderId="4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20" fillId="2" borderId="0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textRotation="90" wrapText="1"/>
    </xf>
    <xf numFmtId="0" fontId="0" fillId="0" borderId="37" xfId="0" applyBorder="1" applyAlignment="1">
      <alignment horizontal="center" textRotation="90" wrapText="1"/>
    </xf>
    <xf numFmtId="0" fontId="0" fillId="0" borderId="27" xfId="0" applyBorder="1" applyAlignment="1">
      <alignment horizontal="center" textRotation="90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48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textRotation="90" wrapText="1"/>
    </xf>
    <xf numFmtId="0" fontId="0" fillId="0" borderId="1" xfId="0" applyBorder="1" applyAlignment="1">
      <alignment horizontal="center" textRotation="90" wrapText="1"/>
    </xf>
    <xf numFmtId="0" fontId="0" fillId="0" borderId="28" xfId="0" applyBorder="1" applyAlignment="1">
      <alignment horizontal="center" textRotation="90" wrapText="1"/>
    </xf>
    <xf numFmtId="49" fontId="3" fillId="2" borderId="38" xfId="0" applyNumberFormat="1" applyFont="1" applyFill="1" applyBorder="1" applyAlignment="1">
      <alignment horizontal="center" vertical="center" wrapText="1"/>
    </xf>
    <xf numFmtId="49" fontId="3" fillId="2" borderId="47" xfId="0" applyNumberFormat="1" applyFont="1" applyFill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3" fillId="2" borderId="20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3" fillId="2" borderId="50" xfId="0" applyNumberFormat="1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wrapText="1"/>
    </xf>
    <xf numFmtId="49" fontId="3" fillId="2" borderId="12" xfId="0" applyNumberFormat="1" applyFont="1" applyFill="1" applyBorder="1" applyAlignment="1">
      <alignment horizont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47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13" fillId="2" borderId="38" xfId="0" applyNumberFormat="1" applyFont="1" applyFill="1" applyBorder="1" applyAlignment="1">
      <alignment horizontal="center" vertical="center" wrapText="1"/>
    </xf>
    <xf numFmtId="49" fontId="13" fillId="2" borderId="47" xfId="0" applyNumberFormat="1" applyFont="1" applyFill="1" applyBorder="1" applyAlignment="1">
      <alignment horizontal="center" vertical="center" wrapText="1"/>
    </xf>
    <xf numFmtId="49" fontId="13" fillId="2" borderId="34" xfId="0" applyNumberFormat="1" applyFont="1" applyFill="1" applyBorder="1" applyAlignment="1">
      <alignment horizontal="center" vertical="center" wrapText="1"/>
    </xf>
    <xf numFmtId="49" fontId="13" fillId="2" borderId="3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wrapText="1"/>
    </xf>
    <xf numFmtId="49" fontId="0" fillId="2" borderId="12" xfId="0" applyNumberFormat="1" applyFill="1" applyBorder="1" applyAlignment="1">
      <alignment horizontal="center" wrapText="1"/>
    </xf>
    <xf numFmtId="49" fontId="3" fillId="0" borderId="52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 wrapText="1"/>
    </xf>
    <xf numFmtId="49" fontId="3" fillId="0" borderId="4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2" borderId="53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wrapText="1"/>
    </xf>
    <xf numFmtId="49" fontId="4" fillId="2" borderId="27" xfId="0" applyNumberFormat="1" applyFont="1" applyFill="1" applyBorder="1" applyAlignment="1">
      <alignment horizontal="center" wrapText="1"/>
    </xf>
    <xf numFmtId="49" fontId="4" fillId="2" borderId="38" xfId="0" applyNumberFormat="1" applyFont="1" applyFill="1" applyBorder="1" applyAlignment="1">
      <alignment horizontal="center" wrapText="1"/>
    </xf>
    <xf numFmtId="49" fontId="4" fillId="2" borderId="34" xfId="0" applyNumberFormat="1" applyFont="1" applyFill="1" applyBorder="1" applyAlignment="1">
      <alignment horizontal="center" wrapText="1"/>
    </xf>
    <xf numFmtId="49" fontId="3" fillId="2" borderId="10" xfId="0" applyNumberFormat="1" applyFont="1" applyFill="1" applyBorder="1" applyAlignment="1">
      <alignment horizontal="center" wrapText="1"/>
    </xf>
    <xf numFmtId="49" fontId="3" fillId="2" borderId="54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4" fillId="2" borderId="49" xfId="0" applyNumberFormat="1" applyFont="1" applyFill="1" applyBorder="1" applyAlignment="1">
      <alignment horizontal="center" wrapText="1"/>
    </xf>
    <xf numFmtId="49" fontId="4" fillId="2" borderId="28" xfId="0" applyNumberFormat="1" applyFont="1" applyFill="1" applyBorder="1" applyAlignment="1">
      <alignment horizontal="center" wrapText="1"/>
    </xf>
    <xf numFmtId="49" fontId="20" fillId="2" borderId="12" xfId="0" applyNumberFormat="1" applyFont="1" applyFill="1" applyBorder="1" applyAlignment="1">
      <alignment horizontal="center" vertical="center" wrapText="1"/>
    </xf>
    <xf numFmtId="49" fontId="35" fillId="2" borderId="41" xfId="0" applyNumberFormat="1" applyFont="1" applyFill="1" applyBorder="1" applyAlignment="1">
      <alignment horizontal="center" vertical="center" wrapText="1"/>
    </xf>
    <xf numFmtId="49" fontId="35" fillId="2" borderId="42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/>
    </xf>
    <xf numFmtId="4" fontId="2" fillId="4" borderId="2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30;&#1085;&#1078;&#1077;&#1085;&#1077;&#1088;&#1085;&#1080;&#1081;%20&#1079;&#1072;&#1093;&#1080;&#1089;&#1090;%202010%20(&#1040;&#1074;&#1090;&#1086;&#1089;&#1086;&#1093;&#1088;&#1072;&#1085;&#1077;&#1085;&#1085;&#1099;&#108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2а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>
        <row r="9">
          <cell r="K9">
            <v>0</v>
          </cell>
          <cell r="L9">
            <v>809670</v>
          </cell>
        </row>
        <row r="10">
          <cell r="K10">
            <v>0</v>
          </cell>
          <cell r="L10">
            <v>191698</v>
          </cell>
        </row>
        <row r="11">
          <cell r="K11">
            <v>0</v>
          </cell>
          <cell r="L11">
            <v>316400</v>
          </cell>
        </row>
        <row r="12">
          <cell r="K12">
            <v>0</v>
          </cell>
          <cell r="L12">
            <v>172765.8</v>
          </cell>
        </row>
        <row r="13">
          <cell r="K13">
            <v>308800.65999999997</v>
          </cell>
          <cell r="L13">
            <v>606396.72</v>
          </cell>
        </row>
        <row r="15">
          <cell r="K15">
            <v>0</v>
          </cell>
          <cell r="L15">
            <v>240807.93000000002</v>
          </cell>
        </row>
        <row r="16">
          <cell r="K16">
            <v>0</v>
          </cell>
          <cell r="L16">
            <v>286501</v>
          </cell>
        </row>
        <row r="17">
          <cell r="K17">
            <v>0</v>
          </cell>
          <cell r="L17">
            <v>601797.84</v>
          </cell>
        </row>
        <row r="18">
          <cell r="K18">
            <v>0</v>
          </cell>
          <cell r="L18">
            <v>444162.3</v>
          </cell>
        </row>
        <row r="19">
          <cell r="K19">
            <v>0</v>
          </cell>
          <cell r="L19">
            <v>941687</v>
          </cell>
        </row>
        <row r="20">
          <cell r="K20">
            <v>0</v>
          </cell>
          <cell r="L20">
            <v>40728.400000000001</v>
          </cell>
        </row>
        <row r="21">
          <cell r="K21">
            <v>0</v>
          </cell>
          <cell r="L21">
            <v>449920</v>
          </cell>
        </row>
        <row r="22">
          <cell r="K22">
            <v>0</v>
          </cell>
          <cell r="L22">
            <v>240425.19999999998</v>
          </cell>
        </row>
        <row r="24">
          <cell r="K24">
            <v>0</v>
          </cell>
          <cell r="L24">
            <v>182657</v>
          </cell>
        </row>
        <row r="25">
          <cell r="K25">
            <v>0</v>
          </cell>
          <cell r="L25">
            <v>239700</v>
          </cell>
        </row>
        <row r="27">
          <cell r="K27">
            <v>0</v>
          </cell>
          <cell r="L27">
            <v>3141800</v>
          </cell>
        </row>
        <row r="28">
          <cell r="K28">
            <v>0</v>
          </cell>
          <cell r="L28">
            <v>119972</v>
          </cell>
        </row>
        <row r="29">
          <cell r="K29">
            <v>0</v>
          </cell>
          <cell r="L29">
            <v>291956</v>
          </cell>
        </row>
        <row r="30">
          <cell r="K30">
            <v>0</v>
          </cell>
          <cell r="L30">
            <v>351754</v>
          </cell>
        </row>
        <row r="31">
          <cell r="K31">
            <v>0</v>
          </cell>
          <cell r="L31">
            <v>235396.57</v>
          </cell>
        </row>
        <row r="32">
          <cell r="K32">
            <v>0</v>
          </cell>
          <cell r="L32">
            <v>301641.16509999998</v>
          </cell>
        </row>
        <row r="35">
          <cell r="K35">
            <v>308800.65999999997</v>
          </cell>
          <cell r="L35">
            <v>11353594.454100002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view="pageBreakPreview" topLeftCell="A10" zoomScale="130" zoomScaleNormal="100" zoomScaleSheetLayoutView="130" workbookViewId="0">
      <selection activeCell="F29" sqref="F29"/>
    </sheetView>
  </sheetViews>
  <sheetFormatPr defaultRowHeight="12.75" x14ac:dyDescent="0.2"/>
  <cols>
    <col min="1" max="1" width="3.28515625" customWidth="1"/>
    <col min="2" max="2" width="20" customWidth="1"/>
    <col min="3" max="3" width="11.28515625" customWidth="1"/>
    <col min="4" max="4" width="8.42578125" customWidth="1"/>
    <col min="5" max="5" width="8.7109375" customWidth="1"/>
    <col min="6" max="6" width="8.85546875" customWidth="1"/>
    <col min="7" max="7" width="12" customWidth="1"/>
    <col min="8" max="8" width="11.85546875" customWidth="1"/>
    <col min="9" max="9" width="11" customWidth="1"/>
    <col min="10" max="10" width="11.5703125" customWidth="1"/>
    <col min="11" max="11" width="9.5703125" customWidth="1"/>
    <col min="12" max="12" width="8" customWidth="1"/>
    <col min="13" max="13" width="9.140625" customWidth="1"/>
    <col min="14" max="14" width="8.7109375" customWidth="1"/>
  </cols>
  <sheetData>
    <row r="1" spans="1:17" ht="9.75" customHeight="1" x14ac:dyDescent="0.2">
      <c r="A1" s="305" t="s">
        <v>198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7" x14ac:dyDescent="0.2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</row>
    <row r="3" spans="1:17" ht="15.75" customHeight="1" x14ac:dyDescent="0.2">
      <c r="A3" s="306" t="s">
        <v>173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8"/>
    </row>
    <row r="4" spans="1:17" ht="12.75" customHeight="1" x14ac:dyDescent="0.25">
      <c r="A4" s="299" t="s">
        <v>170</v>
      </c>
      <c r="B4" s="300"/>
      <c r="C4" s="309" t="s">
        <v>63</v>
      </c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1"/>
    </row>
    <row r="5" spans="1:17" ht="14.25" customHeight="1" x14ac:dyDescent="0.2">
      <c r="A5" s="299"/>
      <c r="B5" s="300"/>
      <c r="C5" s="315" t="s">
        <v>200</v>
      </c>
      <c r="D5" s="298" t="s">
        <v>62</v>
      </c>
      <c r="E5" s="298"/>
      <c r="F5" s="298"/>
      <c r="G5" s="315" t="s">
        <v>53</v>
      </c>
      <c r="H5" s="298" t="s">
        <v>62</v>
      </c>
      <c r="I5" s="298"/>
      <c r="J5" s="298"/>
      <c r="K5" s="312" t="s">
        <v>52</v>
      </c>
      <c r="L5" s="318" t="s">
        <v>62</v>
      </c>
      <c r="M5" s="318"/>
      <c r="N5" s="319"/>
    </row>
    <row r="6" spans="1:17" ht="14.25" customHeight="1" x14ac:dyDescent="0.2">
      <c r="A6" s="299"/>
      <c r="B6" s="300"/>
      <c r="C6" s="316"/>
      <c r="D6" s="303" t="s">
        <v>25</v>
      </c>
      <c r="E6" s="303" t="s">
        <v>26</v>
      </c>
      <c r="F6" s="303" t="s">
        <v>27</v>
      </c>
      <c r="G6" s="316"/>
      <c r="H6" s="303" t="s">
        <v>25</v>
      </c>
      <c r="I6" s="303" t="s">
        <v>26</v>
      </c>
      <c r="J6" s="303" t="s">
        <v>27</v>
      </c>
      <c r="K6" s="313"/>
      <c r="L6" s="303" t="s">
        <v>25</v>
      </c>
      <c r="M6" s="303" t="s">
        <v>26</v>
      </c>
      <c r="N6" s="303" t="s">
        <v>27</v>
      </c>
    </row>
    <row r="7" spans="1:17" ht="66.75" customHeight="1" thickBot="1" x14ac:dyDescent="0.25">
      <c r="A7" s="299"/>
      <c r="B7" s="300"/>
      <c r="C7" s="317"/>
      <c r="D7" s="304"/>
      <c r="E7" s="304"/>
      <c r="F7" s="304"/>
      <c r="G7" s="317"/>
      <c r="H7" s="304"/>
      <c r="I7" s="304"/>
      <c r="J7" s="304"/>
      <c r="K7" s="314"/>
      <c r="L7" s="304"/>
      <c r="M7" s="304"/>
      <c r="N7" s="304"/>
    </row>
    <row r="8" spans="1:17" ht="15.75" thickTop="1" thickBot="1" x14ac:dyDescent="0.25">
      <c r="A8" s="301"/>
      <c r="B8" s="302"/>
      <c r="C8" s="49">
        <v>1</v>
      </c>
      <c r="D8" s="49">
        <v>2</v>
      </c>
      <c r="E8" s="49">
        <v>3</v>
      </c>
      <c r="F8" s="49">
        <v>4</v>
      </c>
      <c r="G8" s="49">
        <v>5</v>
      </c>
      <c r="H8" s="49">
        <v>6</v>
      </c>
      <c r="I8" s="49">
        <v>7</v>
      </c>
      <c r="J8" s="49">
        <v>8</v>
      </c>
      <c r="K8" s="49">
        <v>9</v>
      </c>
      <c r="L8" s="49">
        <v>10</v>
      </c>
      <c r="M8" s="49">
        <v>11</v>
      </c>
      <c r="N8" s="50">
        <v>12</v>
      </c>
    </row>
    <row r="9" spans="1:17" s="106" customFormat="1" ht="13.5" x14ac:dyDescent="0.2">
      <c r="A9" s="107">
        <v>1</v>
      </c>
      <c r="B9" s="108" t="s">
        <v>43</v>
      </c>
      <c r="C9" s="109"/>
      <c r="D9" s="109"/>
      <c r="E9" s="109"/>
      <c r="F9" s="109"/>
      <c r="G9" s="110"/>
      <c r="H9" s="110"/>
      <c r="I9" s="110"/>
      <c r="J9" s="110"/>
      <c r="K9" s="109"/>
      <c r="L9" s="109"/>
      <c r="M9" s="109"/>
      <c r="N9" s="111"/>
    </row>
    <row r="10" spans="1:17" s="106" customFormat="1" ht="15" customHeight="1" x14ac:dyDescent="0.2">
      <c r="A10" s="107">
        <v>2</v>
      </c>
      <c r="B10" s="108" t="s">
        <v>0</v>
      </c>
      <c r="C10" s="109">
        <v>1087</v>
      </c>
      <c r="D10" s="109">
        <v>12</v>
      </c>
      <c r="E10" s="109">
        <v>22</v>
      </c>
      <c r="F10" s="109">
        <v>1053</v>
      </c>
      <c r="G10" s="110">
        <v>28158.7</v>
      </c>
      <c r="H10" s="110">
        <v>1743.5</v>
      </c>
      <c r="I10" s="110">
        <v>9956.9</v>
      </c>
      <c r="J10" s="110">
        <v>16458.3</v>
      </c>
      <c r="K10" s="109">
        <v>61</v>
      </c>
      <c r="L10" s="109">
        <v>3</v>
      </c>
      <c r="M10" s="109">
        <v>4</v>
      </c>
      <c r="N10" s="111">
        <v>54</v>
      </c>
    </row>
    <row r="11" spans="1:17" s="106" customFormat="1" ht="15" customHeight="1" x14ac:dyDescent="0.2">
      <c r="A11" s="107">
        <v>3</v>
      </c>
      <c r="B11" s="108" t="s">
        <v>1</v>
      </c>
      <c r="C11" s="109">
        <v>1500</v>
      </c>
      <c r="D11" s="109">
        <v>20</v>
      </c>
      <c r="E11" s="109">
        <v>21</v>
      </c>
      <c r="F11" s="109">
        <v>1459</v>
      </c>
      <c r="G11" s="110">
        <v>3191400</v>
      </c>
      <c r="H11" s="110">
        <v>170000</v>
      </c>
      <c r="I11" s="110">
        <v>45000</v>
      </c>
      <c r="J11" s="110">
        <v>2979400</v>
      </c>
      <c r="K11" s="109">
        <v>32</v>
      </c>
      <c r="L11" s="109">
        <v>10</v>
      </c>
      <c r="M11" s="109">
        <v>2</v>
      </c>
      <c r="N11" s="111">
        <v>20</v>
      </c>
      <c r="O11" s="112"/>
      <c r="P11" s="112"/>
      <c r="Q11" s="112"/>
    </row>
    <row r="12" spans="1:17" s="106" customFormat="1" ht="15" customHeight="1" x14ac:dyDescent="0.2">
      <c r="A12" s="107">
        <v>4</v>
      </c>
      <c r="B12" s="108" t="s">
        <v>2</v>
      </c>
      <c r="C12" s="215">
        <v>413</v>
      </c>
      <c r="D12" s="215">
        <v>17</v>
      </c>
      <c r="E12" s="215">
        <v>77</v>
      </c>
      <c r="F12" s="215">
        <v>319</v>
      </c>
      <c r="G12" s="216">
        <v>91793.286999999997</v>
      </c>
      <c r="H12" s="216">
        <v>37028.1</v>
      </c>
      <c r="I12" s="216">
        <v>14173.797</v>
      </c>
      <c r="J12" s="216">
        <v>40591.39</v>
      </c>
      <c r="K12" s="215">
        <v>32</v>
      </c>
      <c r="L12" s="215">
        <v>4</v>
      </c>
      <c r="M12" s="215">
        <v>5</v>
      </c>
      <c r="N12" s="217">
        <v>23</v>
      </c>
    </row>
    <row r="13" spans="1:17" s="106" customFormat="1" ht="15" customHeight="1" x14ac:dyDescent="0.2">
      <c r="A13" s="107">
        <v>5</v>
      </c>
      <c r="B13" s="108" t="s">
        <v>3</v>
      </c>
      <c r="C13" s="109">
        <v>1668</v>
      </c>
      <c r="D13" s="109">
        <v>12</v>
      </c>
      <c r="E13" s="109">
        <v>43</v>
      </c>
      <c r="F13" s="109">
        <v>1603</v>
      </c>
      <c r="G13" s="110">
        <v>452827.5</v>
      </c>
      <c r="H13" s="110">
        <v>41131</v>
      </c>
      <c r="I13" s="110">
        <v>63596</v>
      </c>
      <c r="J13" s="110">
        <v>348100.5</v>
      </c>
      <c r="K13" s="109">
        <v>70</v>
      </c>
      <c r="L13" s="109">
        <v>8</v>
      </c>
      <c r="M13" s="109">
        <v>6</v>
      </c>
      <c r="N13" s="111">
        <v>56</v>
      </c>
    </row>
    <row r="14" spans="1:17" s="106" customFormat="1" ht="15" customHeight="1" x14ac:dyDescent="0.2">
      <c r="A14" s="107">
        <v>6</v>
      </c>
      <c r="B14" s="108" t="s">
        <v>4</v>
      </c>
      <c r="C14" s="109">
        <v>605</v>
      </c>
      <c r="D14" s="109">
        <v>11</v>
      </c>
      <c r="E14" s="109">
        <v>19</v>
      </c>
      <c r="F14" s="109">
        <v>575</v>
      </c>
      <c r="G14" s="113">
        <v>1280000</v>
      </c>
      <c r="H14" s="113">
        <v>22438</v>
      </c>
      <c r="I14" s="113">
        <v>75030</v>
      </c>
      <c r="J14" s="113">
        <v>1182532</v>
      </c>
      <c r="K14" s="109">
        <v>38</v>
      </c>
      <c r="L14" s="109">
        <v>1</v>
      </c>
      <c r="M14" s="109">
        <v>3</v>
      </c>
      <c r="N14" s="111">
        <v>34</v>
      </c>
    </row>
    <row r="15" spans="1:17" s="106" customFormat="1" ht="15" customHeight="1" x14ac:dyDescent="0.2">
      <c r="A15" s="107">
        <v>7</v>
      </c>
      <c r="B15" s="108" t="s">
        <v>5</v>
      </c>
      <c r="C15" s="109">
        <v>283</v>
      </c>
      <c r="D15" s="109">
        <v>2</v>
      </c>
      <c r="E15" s="109">
        <v>17</v>
      </c>
      <c r="F15" s="109">
        <v>265</v>
      </c>
      <c r="G15" s="110">
        <v>414371.50399999996</v>
      </c>
      <c r="H15" s="110">
        <v>34423</v>
      </c>
      <c r="I15" s="110">
        <v>24584.950000000004</v>
      </c>
      <c r="J15" s="110">
        <v>355363.554</v>
      </c>
      <c r="K15" s="109">
        <v>0</v>
      </c>
      <c r="L15" s="109">
        <v>0</v>
      </c>
      <c r="M15" s="109">
        <v>0</v>
      </c>
      <c r="N15" s="111">
        <v>0</v>
      </c>
    </row>
    <row r="16" spans="1:17" s="106" customFormat="1" ht="15" customHeight="1" x14ac:dyDescent="0.2">
      <c r="A16" s="107">
        <v>8</v>
      </c>
      <c r="B16" s="108" t="s">
        <v>6</v>
      </c>
      <c r="C16" s="109">
        <v>805</v>
      </c>
      <c r="D16" s="109">
        <v>15</v>
      </c>
      <c r="E16" s="109">
        <v>24</v>
      </c>
      <c r="F16" s="109">
        <v>766</v>
      </c>
      <c r="G16" s="110">
        <v>1392700</v>
      </c>
      <c r="H16" s="110">
        <v>120909</v>
      </c>
      <c r="I16" s="110">
        <v>42681</v>
      </c>
      <c r="J16" s="110">
        <v>1229110</v>
      </c>
      <c r="K16" s="109">
        <v>51</v>
      </c>
      <c r="L16" s="109">
        <v>3</v>
      </c>
      <c r="M16" s="109">
        <v>2</v>
      </c>
      <c r="N16" s="111">
        <v>46</v>
      </c>
    </row>
    <row r="17" spans="1:16" s="106" customFormat="1" ht="15" customHeight="1" x14ac:dyDescent="0.2">
      <c r="A17" s="107">
        <v>9</v>
      </c>
      <c r="B17" s="108" t="s">
        <v>7</v>
      </c>
      <c r="C17" s="109">
        <v>1180</v>
      </c>
      <c r="D17" s="109">
        <v>24</v>
      </c>
      <c r="E17" s="109">
        <v>30</v>
      </c>
      <c r="F17" s="109">
        <v>1126</v>
      </c>
      <c r="G17" s="110">
        <v>413012.9</v>
      </c>
      <c r="H17" s="110">
        <v>44568.800000000003</v>
      </c>
      <c r="I17" s="110">
        <v>11080.9</v>
      </c>
      <c r="J17" s="110">
        <v>357363.20000000001</v>
      </c>
      <c r="K17" s="109">
        <v>30</v>
      </c>
      <c r="L17" s="109">
        <v>2</v>
      </c>
      <c r="M17" s="109">
        <v>2</v>
      </c>
      <c r="N17" s="111">
        <v>26</v>
      </c>
    </row>
    <row r="18" spans="1:16" s="106" customFormat="1" ht="13.5" x14ac:dyDescent="0.2">
      <c r="A18" s="107">
        <v>10</v>
      </c>
      <c r="B18" s="108" t="s">
        <v>8</v>
      </c>
      <c r="C18" s="109">
        <v>1029</v>
      </c>
      <c r="D18" s="109">
        <v>12</v>
      </c>
      <c r="E18" s="109">
        <v>27</v>
      </c>
      <c r="F18" s="109">
        <v>990</v>
      </c>
      <c r="G18" s="110">
        <v>2458850.2999999998</v>
      </c>
      <c r="H18" s="110">
        <v>45430.7</v>
      </c>
      <c r="I18" s="110">
        <v>20817.2</v>
      </c>
      <c r="J18" s="110">
        <v>2392602.4</v>
      </c>
      <c r="K18" s="109">
        <v>17</v>
      </c>
      <c r="L18" s="109">
        <v>5</v>
      </c>
      <c r="M18" s="109">
        <v>1</v>
      </c>
      <c r="N18" s="111">
        <v>11</v>
      </c>
    </row>
    <row r="19" spans="1:16" s="106" customFormat="1" ht="13.5" x14ac:dyDescent="0.2">
      <c r="A19" s="222">
        <v>11</v>
      </c>
      <c r="B19" s="223" t="s">
        <v>9</v>
      </c>
      <c r="C19" s="224"/>
      <c r="D19" s="224"/>
      <c r="E19" s="224"/>
      <c r="F19" s="224"/>
      <c r="G19" s="225"/>
      <c r="H19" s="225"/>
      <c r="I19" s="225"/>
      <c r="J19" s="225"/>
      <c r="K19" s="224"/>
      <c r="L19" s="224"/>
      <c r="M19" s="224"/>
      <c r="N19" s="226"/>
      <c r="O19" s="114"/>
      <c r="P19" s="112"/>
    </row>
    <row r="20" spans="1:16" s="106" customFormat="1" ht="13.5" x14ac:dyDescent="0.2">
      <c r="A20" s="107">
        <v>12</v>
      </c>
      <c r="B20" s="108" t="s">
        <v>10</v>
      </c>
      <c r="C20" s="109">
        <v>1928</v>
      </c>
      <c r="D20" s="109">
        <v>44</v>
      </c>
      <c r="E20" s="109">
        <v>35</v>
      </c>
      <c r="F20" s="109">
        <v>1849</v>
      </c>
      <c r="G20" s="110">
        <v>1206074.7264999999</v>
      </c>
      <c r="H20" s="110">
        <v>270251.5</v>
      </c>
      <c r="I20" s="110">
        <v>97262.290000000008</v>
      </c>
      <c r="J20" s="110">
        <v>836481.83650000009</v>
      </c>
      <c r="K20" s="109">
        <v>157</v>
      </c>
      <c r="L20" s="109">
        <v>23</v>
      </c>
      <c r="M20" s="109">
        <v>19</v>
      </c>
      <c r="N20" s="111">
        <v>136</v>
      </c>
      <c r="O20" s="112"/>
    </row>
    <row r="21" spans="1:16" s="106" customFormat="1" ht="13.5" x14ac:dyDescent="0.2">
      <c r="A21" s="107">
        <v>13</v>
      </c>
      <c r="B21" s="108" t="s">
        <v>11</v>
      </c>
      <c r="C21" s="109">
        <v>911</v>
      </c>
      <c r="D21" s="109">
        <v>9</v>
      </c>
      <c r="E21" s="109">
        <v>17</v>
      </c>
      <c r="F21" s="109">
        <v>885</v>
      </c>
      <c r="G21" s="110">
        <v>149773.19</v>
      </c>
      <c r="H21" s="110">
        <v>38744.54</v>
      </c>
      <c r="I21" s="110">
        <v>10760.05</v>
      </c>
      <c r="J21" s="110">
        <v>100268.6</v>
      </c>
      <c r="K21" s="109">
        <v>63</v>
      </c>
      <c r="L21" s="109">
        <v>5</v>
      </c>
      <c r="M21" s="109">
        <v>3</v>
      </c>
      <c r="N21" s="111">
        <v>55</v>
      </c>
    </row>
    <row r="22" spans="1:16" s="106" customFormat="1" ht="13.5" x14ac:dyDescent="0.2">
      <c r="A22" s="107">
        <v>14</v>
      </c>
      <c r="B22" s="108" t="s">
        <v>12</v>
      </c>
      <c r="C22" s="109">
        <v>33286</v>
      </c>
      <c r="D22" s="109">
        <v>18083</v>
      </c>
      <c r="E22" s="109">
        <v>39</v>
      </c>
      <c r="F22" s="109">
        <v>15156</v>
      </c>
      <c r="G22" s="110">
        <v>1316996.83</v>
      </c>
      <c r="H22" s="110">
        <v>25260.82</v>
      </c>
      <c r="I22" s="110">
        <v>38503.89</v>
      </c>
      <c r="J22" s="110">
        <v>1253222.43</v>
      </c>
      <c r="K22" s="109">
        <v>89</v>
      </c>
      <c r="L22" s="109">
        <v>6</v>
      </c>
      <c r="M22" s="109">
        <v>7</v>
      </c>
      <c r="N22" s="111">
        <v>76</v>
      </c>
    </row>
    <row r="23" spans="1:16" s="106" customFormat="1" ht="13.5" x14ac:dyDescent="0.2">
      <c r="A23" s="107">
        <v>15</v>
      </c>
      <c r="B23" s="108" t="s">
        <v>13</v>
      </c>
      <c r="C23" s="109">
        <v>1839</v>
      </c>
      <c r="D23" s="109">
        <v>16</v>
      </c>
      <c r="E23" s="109">
        <v>35</v>
      </c>
      <c r="F23" s="109">
        <v>1788</v>
      </c>
      <c r="G23" s="110">
        <v>420000</v>
      </c>
      <c r="H23" s="110">
        <v>46500</v>
      </c>
      <c r="I23" s="110">
        <v>22900</v>
      </c>
      <c r="J23" s="110">
        <v>350600</v>
      </c>
      <c r="K23" s="109">
        <v>101</v>
      </c>
      <c r="L23" s="109">
        <v>7</v>
      </c>
      <c r="M23" s="109">
        <v>6</v>
      </c>
      <c r="N23" s="111">
        <v>88</v>
      </c>
    </row>
    <row r="24" spans="1:16" s="106" customFormat="1" ht="13.5" x14ac:dyDescent="0.2">
      <c r="A24" s="107">
        <v>16</v>
      </c>
      <c r="B24" s="108" t="s">
        <v>14</v>
      </c>
      <c r="C24" s="109">
        <v>1026</v>
      </c>
      <c r="D24" s="109">
        <v>11</v>
      </c>
      <c r="E24" s="109">
        <v>16</v>
      </c>
      <c r="F24" s="109">
        <v>999</v>
      </c>
      <c r="G24" s="110">
        <v>822332.5</v>
      </c>
      <c r="H24" s="110">
        <v>12178.49</v>
      </c>
      <c r="I24" s="110">
        <v>10126</v>
      </c>
      <c r="J24" s="110">
        <v>800028.01</v>
      </c>
      <c r="K24" s="109">
        <v>80</v>
      </c>
      <c r="L24" s="109">
        <v>1</v>
      </c>
      <c r="M24" s="109">
        <v>3</v>
      </c>
      <c r="N24" s="111">
        <v>76</v>
      </c>
    </row>
    <row r="25" spans="1:16" s="106" customFormat="1" ht="13.5" x14ac:dyDescent="0.2">
      <c r="A25" s="107">
        <v>17</v>
      </c>
      <c r="B25" s="108" t="s">
        <v>15</v>
      </c>
      <c r="C25" s="218">
        <v>1490</v>
      </c>
      <c r="D25" s="218">
        <v>15</v>
      </c>
      <c r="E25" s="218">
        <v>20</v>
      </c>
      <c r="F25" s="218">
        <v>1455</v>
      </c>
      <c r="G25" s="219">
        <v>2382400</v>
      </c>
      <c r="H25" s="219">
        <v>50963</v>
      </c>
      <c r="I25" s="219">
        <v>11209</v>
      </c>
      <c r="J25" s="216">
        <v>2321228</v>
      </c>
      <c r="K25" s="218">
        <v>34</v>
      </c>
      <c r="L25" s="218">
        <v>2</v>
      </c>
      <c r="M25" s="218">
        <v>3</v>
      </c>
      <c r="N25" s="220">
        <v>29</v>
      </c>
    </row>
    <row r="26" spans="1:16" s="106" customFormat="1" ht="13.5" x14ac:dyDescent="0.2">
      <c r="A26" s="107">
        <v>18</v>
      </c>
      <c r="B26" s="108" t="s">
        <v>16</v>
      </c>
      <c r="C26" s="109">
        <v>1058</v>
      </c>
      <c r="D26" s="109">
        <v>18</v>
      </c>
      <c r="E26" s="109">
        <v>18</v>
      </c>
      <c r="F26" s="109">
        <v>1022</v>
      </c>
      <c r="G26" s="110">
        <v>1382300</v>
      </c>
      <c r="H26" s="110" t="s">
        <v>51</v>
      </c>
      <c r="I26" s="110" t="s">
        <v>51</v>
      </c>
      <c r="J26" s="110" t="s">
        <v>51</v>
      </c>
      <c r="K26" s="109" t="s">
        <v>51</v>
      </c>
      <c r="L26" s="109" t="s">
        <v>51</v>
      </c>
      <c r="M26" s="109" t="s">
        <v>51</v>
      </c>
      <c r="N26" s="111" t="s">
        <v>51</v>
      </c>
    </row>
    <row r="27" spans="1:16" s="106" customFormat="1" ht="13.5" x14ac:dyDescent="0.2">
      <c r="A27" s="107">
        <v>19</v>
      </c>
      <c r="B27" s="108" t="s">
        <v>17</v>
      </c>
      <c r="C27" s="109">
        <v>1751</v>
      </c>
      <c r="D27" s="109">
        <v>18</v>
      </c>
      <c r="E27" s="109">
        <v>182</v>
      </c>
      <c r="F27" s="109">
        <v>1551</v>
      </c>
      <c r="G27" s="110">
        <v>303957.34999999998</v>
      </c>
      <c r="H27" s="110">
        <v>84222.15</v>
      </c>
      <c r="I27" s="110">
        <v>67840.95</v>
      </c>
      <c r="J27" s="110">
        <v>151894.25</v>
      </c>
      <c r="K27" s="109">
        <v>55</v>
      </c>
      <c r="L27" s="109">
        <v>3</v>
      </c>
      <c r="M27" s="109">
        <v>18</v>
      </c>
      <c r="N27" s="111">
        <v>34</v>
      </c>
    </row>
    <row r="28" spans="1:16" s="106" customFormat="1" ht="13.5" x14ac:dyDescent="0.2">
      <c r="A28" s="107">
        <v>20</v>
      </c>
      <c r="B28" s="108" t="s">
        <v>18</v>
      </c>
      <c r="C28" s="109">
        <v>228</v>
      </c>
      <c r="D28" s="109">
        <v>2</v>
      </c>
      <c r="E28" s="109">
        <v>11</v>
      </c>
      <c r="F28" s="109">
        <v>215</v>
      </c>
      <c r="G28" s="110">
        <v>596692.92000000004</v>
      </c>
      <c r="H28" s="110">
        <v>14470</v>
      </c>
      <c r="I28" s="110">
        <v>6116.57</v>
      </c>
      <c r="J28" s="110">
        <v>576106.35</v>
      </c>
      <c r="K28" s="109">
        <v>10</v>
      </c>
      <c r="L28" s="109">
        <v>1</v>
      </c>
      <c r="M28" s="109" t="s">
        <v>51</v>
      </c>
      <c r="N28" s="111">
        <v>9</v>
      </c>
    </row>
    <row r="29" spans="1:16" s="106" customFormat="1" ht="13.5" x14ac:dyDescent="0.2">
      <c r="A29" s="107">
        <v>21</v>
      </c>
      <c r="B29" s="108" t="s">
        <v>19</v>
      </c>
      <c r="C29" s="109">
        <v>1451</v>
      </c>
      <c r="D29" s="109">
        <v>13</v>
      </c>
      <c r="E29" s="109">
        <v>24</v>
      </c>
      <c r="F29" s="109">
        <v>1414</v>
      </c>
      <c r="G29" s="110">
        <v>1646801.32</v>
      </c>
      <c r="H29" s="110">
        <v>40032.480000000003</v>
      </c>
      <c r="I29" s="110">
        <v>25846.37</v>
      </c>
      <c r="J29" s="110">
        <v>1580922.47</v>
      </c>
      <c r="K29" s="113">
        <v>22</v>
      </c>
      <c r="L29" s="109">
        <v>2</v>
      </c>
      <c r="M29" s="109">
        <v>2</v>
      </c>
      <c r="N29" s="111">
        <v>18</v>
      </c>
    </row>
    <row r="30" spans="1:16" s="106" customFormat="1" ht="13.5" x14ac:dyDescent="0.2">
      <c r="A30" s="107">
        <v>22</v>
      </c>
      <c r="B30" s="108" t="s">
        <v>20</v>
      </c>
      <c r="C30" s="109">
        <v>854</v>
      </c>
      <c r="D30" s="109">
        <v>16</v>
      </c>
      <c r="E30" s="109">
        <v>15</v>
      </c>
      <c r="F30" s="109">
        <v>823</v>
      </c>
      <c r="G30" s="110">
        <v>2089900</v>
      </c>
      <c r="H30" s="110">
        <v>85909.53</v>
      </c>
      <c r="I30" s="110">
        <v>347080</v>
      </c>
      <c r="J30" s="110">
        <v>1656910.47</v>
      </c>
      <c r="K30" s="109">
        <v>34</v>
      </c>
      <c r="L30" s="109">
        <v>3</v>
      </c>
      <c r="M30" s="109">
        <v>3</v>
      </c>
      <c r="N30" s="111">
        <v>28</v>
      </c>
    </row>
    <row r="31" spans="1:16" s="106" customFormat="1" ht="13.5" x14ac:dyDescent="0.2">
      <c r="A31" s="107">
        <v>23</v>
      </c>
      <c r="B31" s="108" t="s">
        <v>21</v>
      </c>
      <c r="C31" s="109">
        <v>417</v>
      </c>
      <c r="D31" s="109">
        <v>11</v>
      </c>
      <c r="E31" s="109">
        <v>8</v>
      </c>
      <c r="F31" s="109">
        <v>398</v>
      </c>
      <c r="G31" s="110">
        <v>235396.57</v>
      </c>
      <c r="H31" s="110">
        <v>20748.2</v>
      </c>
      <c r="I31" s="110">
        <v>4522.7</v>
      </c>
      <c r="J31" s="110">
        <v>210089.67</v>
      </c>
      <c r="K31" s="109">
        <v>105</v>
      </c>
      <c r="L31" s="109">
        <v>6</v>
      </c>
      <c r="M31" s="109">
        <v>5</v>
      </c>
      <c r="N31" s="111">
        <v>94</v>
      </c>
      <c r="O31" s="112"/>
    </row>
    <row r="32" spans="1:16" s="106" customFormat="1" ht="13.5" x14ac:dyDescent="0.2">
      <c r="A32" s="107">
        <v>24</v>
      </c>
      <c r="B32" s="108" t="s">
        <v>22</v>
      </c>
      <c r="C32" s="109">
        <v>1509</v>
      </c>
      <c r="D32" s="109">
        <v>16</v>
      </c>
      <c r="E32" s="109">
        <v>29</v>
      </c>
      <c r="F32" s="109">
        <v>1464</v>
      </c>
      <c r="G32" s="110">
        <v>276163.67</v>
      </c>
      <c r="H32" s="110">
        <v>26798.331999999999</v>
      </c>
      <c r="I32" s="110">
        <v>18418.419999999998</v>
      </c>
      <c r="J32" s="110">
        <v>230946.92</v>
      </c>
      <c r="K32" s="109">
        <v>130</v>
      </c>
      <c r="L32" s="109">
        <v>2</v>
      </c>
      <c r="M32" s="109">
        <v>5</v>
      </c>
      <c r="N32" s="111">
        <v>123</v>
      </c>
    </row>
    <row r="33" spans="1:14" s="106" customFormat="1" ht="14.25" thickBot="1" x14ac:dyDescent="0.25">
      <c r="A33" s="107">
        <v>25</v>
      </c>
      <c r="B33" s="108" t="s">
        <v>23</v>
      </c>
      <c r="C33" s="290">
        <v>1</v>
      </c>
      <c r="D33" s="106">
        <v>1</v>
      </c>
      <c r="E33" s="109"/>
      <c r="F33" s="109"/>
      <c r="G33" s="109">
        <v>82600</v>
      </c>
      <c r="H33" s="109">
        <v>82600</v>
      </c>
      <c r="I33" s="113"/>
      <c r="J33" s="113"/>
      <c r="K33" s="113"/>
      <c r="L33" s="109"/>
      <c r="M33" s="109"/>
      <c r="N33" s="111"/>
    </row>
    <row r="34" spans="1:14" ht="14.25" thickBot="1" x14ac:dyDescent="0.25">
      <c r="A34" s="296" t="s">
        <v>24</v>
      </c>
      <c r="B34" s="297"/>
      <c r="C34" s="289">
        <f t="shared" ref="C34:N34" si="0">SUM(C9:C33)</f>
        <v>56319</v>
      </c>
      <c r="D34" s="34">
        <f t="shared" si="0"/>
        <v>18398</v>
      </c>
      <c r="E34" s="34">
        <f t="shared" si="0"/>
        <v>729</v>
      </c>
      <c r="F34" s="34">
        <f t="shared" si="0"/>
        <v>37175</v>
      </c>
      <c r="G34" s="277">
        <f>SUM(G9:G33)</f>
        <v>22634503.267500006</v>
      </c>
      <c r="H34" s="277">
        <f>SUM(H9:H33)</f>
        <v>1316351.142</v>
      </c>
      <c r="I34" s="277">
        <f t="shared" si="0"/>
        <v>967506.98699999996</v>
      </c>
      <c r="J34" s="277">
        <f t="shared" si="0"/>
        <v>18970220.350499999</v>
      </c>
      <c r="K34" s="34">
        <f t="shared" si="0"/>
        <v>1211</v>
      </c>
      <c r="L34" s="34">
        <f t="shared" si="0"/>
        <v>97</v>
      </c>
      <c r="M34" s="276">
        <f t="shared" si="0"/>
        <v>99</v>
      </c>
      <c r="N34" s="34">
        <f t="shared" si="0"/>
        <v>1036</v>
      </c>
    </row>
    <row r="35" spans="1:14" ht="13.5" x14ac:dyDescent="0.2">
      <c r="B35" s="103"/>
    </row>
  </sheetData>
  <mergeCells count="20">
    <mergeCell ref="A1:N2"/>
    <mergeCell ref="A3:N3"/>
    <mergeCell ref="C4:N4"/>
    <mergeCell ref="K5:K7"/>
    <mergeCell ref="N6:N7"/>
    <mergeCell ref="C5:C7"/>
    <mergeCell ref="D6:D7"/>
    <mergeCell ref="E6:E7"/>
    <mergeCell ref="H5:J5"/>
    <mergeCell ref="G5:G7"/>
    <mergeCell ref="M6:M7"/>
    <mergeCell ref="L5:N5"/>
    <mergeCell ref="A34:B34"/>
    <mergeCell ref="D5:F5"/>
    <mergeCell ref="A4:B8"/>
    <mergeCell ref="J6:J7"/>
    <mergeCell ref="L6:L7"/>
    <mergeCell ref="F6:F7"/>
    <mergeCell ref="I6:I7"/>
    <mergeCell ref="H6:H7"/>
  </mergeCells>
  <phoneticPr fontId="7" type="noConversion"/>
  <pageMargins left="0.11811023622047245" right="0.11811023622047245" top="0.35433070866141736" bottom="0.15748031496062992" header="0.51" footer="0.31496062992125984"/>
  <pageSetup paperSize="9" scale="96" orientation="landscape" r:id="rId1"/>
  <headerFooter differentFirst="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zoomScale="120" zoomScaleNormal="130" zoomScaleSheetLayoutView="120" workbookViewId="0">
      <selection activeCell="G17" sqref="G17"/>
    </sheetView>
  </sheetViews>
  <sheetFormatPr defaultRowHeight="12.75" x14ac:dyDescent="0.2"/>
  <cols>
    <col min="1" max="1" width="3.140625" customWidth="1"/>
    <col min="2" max="2" width="21.28515625" customWidth="1"/>
    <col min="3" max="3" width="11.5703125" customWidth="1"/>
    <col min="4" max="5" width="9.42578125" customWidth="1"/>
    <col min="6" max="6" width="11" customWidth="1"/>
    <col min="7" max="8" width="10.7109375" customWidth="1"/>
    <col min="9" max="9" width="9.5703125" customWidth="1"/>
    <col min="10" max="10" width="10.140625" customWidth="1"/>
    <col min="11" max="11" width="10.5703125" customWidth="1"/>
    <col min="12" max="12" width="10" customWidth="1"/>
    <col min="13" max="13" width="9" customWidth="1"/>
    <col min="14" max="14" width="10" customWidth="1"/>
  </cols>
  <sheetData>
    <row r="1" spans="1:14" ht="17.25" customHeight="1" thickBot="1" x14ac:dyDescent="0.3">
      <c r="A1" s="320" t="s">
        <v>44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30" customHeight="1" x14ac:dyDescent="0.2">
      <c r="A2" s="331" t="s">
        <v>170</v>
      </c>
      <c r="B2" s="332"/>
      <c r="C2" s="334" t="s">
        <v>131</v>
      </c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6"/>
    </row>
    <row r="3" spans="1:14" ht="12.75" customHeight="1" x14ac:dyDescent="0.2">
      <c r="A3" s="299"/>
      <c r="B3" s="300"/>
      <c r="C3" s="315" t="s">
        <v>54</v>
      </c>
      <c r="D3" s="323" t="s">
        <v>57</v>
      </c>
      <c r="E3" s="326" t="s">
        <v>58</v>
      </c>
      <c r="F3" s="329" t="s">
        <v>59</v>
      </c>
      <c r="G3" s="337" t="s">
        <v>60</v>
      </c>
      <c r="H3" s="338"/>
      <c r="I3" s="338"/>
      <c r="J3" s="338"/>
      <c r="K3" s="338"/>
      <c r="L3" s="338"/>
      <c r="M3" s="338"/>
      <c r="N3" s="339"/>
    </row>
    <row r="4" spans="1:14" ht="12.75" customHeight="1" x14ac:dyDescent="0.2">
      <c r="A4" s="299"/>
      <c r="B4" s="300"/>
      <c r="C4" s="316"/>
      <c r="D4" s="324"/>
      <c r="E4" s="327"/>
      <c r="F4" s="329"/>
      <c r="G4" s="329" t="s">
        <v>55</v>
      </c>
      <c r="H4" s="337" t="s">
        <v>62</v>
      </c>
      <c r="I4" s="338"/>
      <c r="J4" s="338"/>
      <c r="K4" s="329" t="s">
        <v>56</v>
      </c>
      <c r="L4" s="329" t="s">
        <v>25</v>
      </c>
      <c r="M4" s="329" t="s">
        <v>26</v>
      </c>
      <c r="N4" s="340" t="s">
        <v>27</v>
      </c>
    </row>
    <row r="5" spans="1:14" ht="72.599999999999994" customHeight="1" thickBot="1" x14ac:dyDescent="0.25">
      <c r="A5" s="299"/>
      <c r="B5" s="300"/>
      <c r="C5" s="317"/>
      <c r="D5" s="325"/>
      <c r="E5" s="328"/>
      <c r="F5" s="330"/>
      <c r="G5" s="330"/>
      <c r="H5" s="51" t="s">
        <v>25</v>
      </c>
      <c r="I5" s="51" t="s">
        <v>26</v>
      </c>
      <c r="J5" s="51" t="s">
        <v>27</v>
      </c>
      <c r="K5" s="330"/>
      <c r="L5" s="330"/>
      <c r="M5" s="330"/>
      <c r="N5" s="341"/>
    </row>
    <row r="6" spans="1:14" ht="25.9" customHeight="1" thickTop="1" thickBot="1" x14ac:dyDescent="0.25">
      <c r="A6" s="301"/>
      <c r="B6" s="333"/>
      <c r="C6" s="271">
        <v>13</v>
      </c>
      <c r="D6" s="271">
        <v>14</v>
      </c>
      <c r="E6" s="271">
        <v>15</v>
      </c>
      <c r="F6" s="271">
        <v>16</v>
      </c>
      <c r="G6" s="272">
        <v>17</v>
      </c>
      <c r="H6" s="272">
        <v>18</v>
      </c>
      <c r="I6" s="272">
        <v>19</v>
      </c>
      <c r="J6" s="272">
        <v>20</v>
      </c>
      <c r="K6" s="272">
        <v>21</v>
      </c>
      <c r="L6" s="272">
        <v>22</v>
      </c>
      <c r="M6" s="272">
        <v>23</v>
      </c>
      <c r="N6" s="52">
        <v>24</v>
      </c>
    </row>
    <row r="7" spans="1:14" s="32" customFormat="1" x14ac:dyDescent="0.2">
      <c r="A7" s="115">
        <v>1</v>
      </c>
      <c r="B7" s="116" t="s">
        <v>43</v>
      </c>
      <c r="C7" s="117"/>
      <c r="D7" s="117"/>
      <c r="E7" s="117"/>
      <c r="F7" s="117"/>
      <c r="G7" s="117"/>
      <c r="H7" s="118"/>
      <c r="I7" s="118"/>
      <c r="J7" s="118"/>
      <c r="K7" s="117"/>
      <c r="L7" s="118"/>
      <c r="M7" s="118"/>
      <c r="N7" s="119"/>
    </row>
    <row r="8" spans="1:14" s="32" customFormat="1" x14ac:dyDescent="0.2">
      <c r="A8" s="115">
        <v>2</v>
      </c>
      <c r="B8" s="116" t="s">
        <v>0</v>
      </c>
      <c r="C8" s="120">
        <v>3630.8</v>
      </c>
      <c r="D8" s="120">
        <v>500.1</v>
      </c>
      <c r="E8" s="120">
        <v>947.4</v>
      </c>
      <c r="F8" s="120">
        <v>2183.3000000000002</v>
      </c>
      <c r="G8" s="120">
        <v>2720.5</v>
      </c>
      <c r="H8" s="118">
        <v>484.5</v>
      </c>
      <c r="I8" s="118">
        <v>723.8</v>
      </c>
      <c r="J8" s="118">
        <v>1512.2</v>
      </c>
      <c r="K8" s="120">
        <v>910.3</v>
      </c>
      <c r="L8" s="118">
        <v>15.6</v>
      </c>
      <c r="M8" s="118">
        <v>223.6</v>
      </c>
      <c r="N8" s="119">
        <v>671.1</v>
      </c>
    </row>
    <row r="9" spans="1:14" s="32" customFormat="1" x14ac:dyDescent="0.2">
      <c r="A9" s="115">
        <v>3</v>
      </c>
      <c r="B9" s="116" t="s">
        <v>1</v>
      </c>
      <c r="C9" s="117">
        <v>6433.9849999999997</v>
      </c>
      <c r="D9" s="117">
        <v>6300</v>
      </c>
      <c r="E9" s="117">
        <v>121.5</v>
      </c>
      <c r="F9" s="117">
        <v>12.484999999999999</v>
      </c>
      <c r="G9" s="117">
        <v>6426.2849999999999</v>
      </c>
      <c r="H9" s="117">
        <v>6300</v>
      </c>
      <c r="I9" s="117">
        <v>113.8</v>
      </c>
      <c r="J9" s="117">
        <v>12.484999999999999</v>
      </c>
      <c r="K9" s="117">
        <v>7.7</v>
      </c>
      <c r="L9" s="117">
        <v>0</v>
      </c>
      <c r="M9" s="118">
        <v>7.7</v>
      </c>
      <c r="N9" s="119">
        <v>0</v>
      </c>
    </row>
    <row r="10" spans="1:14" s="5" customFormat="1" x14ac:dyDescent="0.2">
      <c r="A10" s="115">
        <v>4</v>
      </c>
      <c r="B10" s="116" t="s">
        <v>2</v>
      </c>
      <c r="C10" s="121">
        <v>5398.69</v>
      </c>
      <c r="D10" s="121">
        <v>4391.7</v>
      </c>
      <c r="E10" s="121">
        <v>267.43</v>
      </c>
      <c r="F10" s="121">
        <v>739.56</v>
      </c>
      <c r="G10" s="121">
        <v>3648.69</v>
      </c>
      <c r="H10" s="121">
        <v>3141.7</v>
      </c>
      <c r="I10" s="121">
        <v>167.43</v>
      </c>
      <c r="J10" s="121">
        <v>339.56</v>
      </c>
      <c r="K10" s="121">
        <v>1250</v>
      </c>
      <c r="L10" s="121">
        <v>1250</v>
      </c>
      <c r="M10" s="121">
        <v>0</v>
      </c>
      <c r="N10" s="122">
        <v>0</v>
      </c>
    </row>
    <row r="11" spans="1:14" s="32" customFormat="1" x14ac:dyDescent="0.2">
      <c r="A11" s="115">
        <v>5</v>
      </c>
      <c r="B11" s="116" t="s">
        <v>3</v>
      </c>
      <c r="C11" s="117">
        <v>3645</v>
      </c>
      <c r="D11" s="117">
        <v>1428.9</v>
      </c>
      <c r="E11" s="117">
        <v>52.9</v>
      </c>
      <c r="F11" s="117">
        <v>2190.3000000000002</v>
      </c>
      <c r="G11" s="117">
        <v>2585.3000000000002</v>
      </c>
      <c r="H11" s="117">
        <v>434</v>
      </c>
      <c r="I11" s="117">
        <v>23.1</v>
      </c>
      <c r="J11" s="117">
        <v>2128.1999999999998</v>
      </c>
      <c r="K11" s="117">
        <v>772.8</v>
      </c>
      <c r="L11" s="117">
        <v>704</v>
      </c>
      <c r="M11" s="118">
        <v>2.7</v>
      </c>
      <c r="N11" s="119">
        <v>66.099999999999994</v>
      </c>
    </row>
    <row r="12" spans="1:14" s="32" customFormat="1" x14ac:dyDescent="0.2">
      <c r="A12" s="115">
        <v>6</v>
      </c>
      <c r="B12" s="116" t="s">
        <v>4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4"/>
      <c r="N12" s="125"/>
    </row>
    <row r="13" spans="1:14" s="32" customFormat="1" x14ac:dyDescent="0.2">
      <c r="A13" s="115">
        <v>7</v>
      </c>
      <c r="B13" s="116" t="s">
        <v>5</v>
      </c>
      <c r="C13" s="117">
        <v>558</v>
      </c>
      <c r="D13" s="117">
        <v>67</v>
      </c>
      <c r="E13" s="117">
        <v>35</v>
      </c>
      <c r="F13" s="117">
        <v>456</v>
      </c>
      <c r="G13" s="117">
        <v>252</v>
      </c>
      <c r="H13" s="117">
        <v>67</v>
      </c>
      <c r="I13" s="117">
        <v>35</v>
      </c>
      <c r="J13" s="117">
        <v>150</v>
      </c>
      <c r="K13" s="117">
        <v>252</v>
      </c>
      <c r="L13" s="117">
        <v>67</v>
      </c>
      <c r="M13" s="118">
        <v>35</v>
      </c>
      <c r="N13" s="119">
        <v>150</v>
      </c>
    </row>
    <row r="14" spans="1:14" s="32" customFormat="1" x14ac:dyDescent="0.2">
      <c r="A14" s="115">
        <v>8</v>
      </c>
      <c r="B14" s="116" t="s">
        <v>6</v>
      </c>
      <c r="C14" s="117">
        <v>4103.8999999999996</v>
      </c>
      <c r="D14" s="117">
        <v>240.2</v>
      </c>
      <c r="E14" s="117">
        <v>32</v>
      </c>
      <c r="F14" s="117">
        <v>3831.7</v>
      </c>
      <c r="G14" s="117">
        <v>652.20000000000005</v>
      </c>
      <c r="H14" s="117">
        <v>240.2</v>
      </c>
      <c r="I14" s="117">
        <v>32</v>
      </c>
      <c r="J14" s="117">
        <v>380</v>
      </c>
      <c r="K14" s="117">
        <v>362</v>
      </c>
      <c r="L14" s="117">
        <v>39</v>
      </c>
      <c r="M14" s="118">
        <v>0</v>
      </c>
      <c r="N14" s="119">
        <v>323</v>
      </c>
    </row>
    <row r="15" spans="1:14" s="32" customFormat="1" x14ac:dyDescent="0.2">
      <c r="A15" s="115">
        <v>9</v>
      </c>
      <c r="B15" s="116" t="s">
        <v>7</v>
      </c>
      <c r="C15" s="120">
        <v>1778.6</v>
      </c>
      <c r="D15" s="120">
        <v>1098</v>
      </c>
      <c r="E15" s="120">
        <v>45</v>
      </c>
      <c r="F15" s="120">
        <v>635.6</v>
      </c>
      <c r="G15" s="120">
        <v>2154.1999999999998</v>
      </c>
      <c r="H15" s="120">
        <v>330.1</v>
      </c>
      <c r="I15" s="120">
        <v>45</v>
      </c>
      <c r="J15" s="120">
        <v>1779.1</v>
      </c>
      <c r="K15" s="120">
        <v>866</v>
      </c>
      <c r="L15" s="120">
        <v>769</v>
      </c>
      <c r="M15" s="120">
        <v>0</v>
      </c>
      <c r="N15" s="126">
        <v>97</v>
      </c>
    </row>
    <row r="16" spans="1:14" s="32" customFormat="1" x14ac:dyDescent="0.2">
      <c r="A16" s="115">
        <v>10</v>
      </c>
      <c r="B16" s="116" t="s">
        <v>8</v>
      </c>
      <c r="C16" s="120">
        <v>1856.6</v>
      </c>
      <c r="D16" s="120">
        <v>1556</v>
      </c>
      <c r="E16" s="120">
        <v>60</v>
      </c>
      <c r="F16" s="120">
        <v>240</v>
      </c>
      <c r="G16" s="120">
        <v>1228.4000000000001</v>
      </c>
      <c r="H16" s="118">
        <v>993.2</v>
      </c>
      <c r="I16" s="118">
        <v>60</v>
      </c>
      <c r="J16" s="118">
        <v>175.2</v>
      </c>
      <c r="K16" s="120">
        <v>628.20000000000005</v>
      </c>
      <c r="L16" s="118">
        <v>562.79999999999995</v>
      </c>
      <c r="M16" s="118"/>
      <c r="N16" s="119">
        <v>65.400000000000006</v>
      </c>
    </row>
    <row r="17" spans="1:18" s="32" customFormat="1" x14ac:dyDescent="0.2">
      <c r="A17" s="227">
        <v>11</v>
      </c>
      <c r="B17" s="228" t="s">
        <v>9</v>
      </c>
    </row>
    <row r="18" spans="1:18" s="32" customFormat="1" x14ac:dyDescent="0.2">
      <c r="A18" s="115">
        <v>12</v>
      </c>
      <c r="B18" s="116" t="s">
        <v>10</v>
      </c>
      <c r="C18" s="229">
        <v>11374.374</v>
      </c>
      <c r="D18" s="229">
        <v>530.99</v>
      </c>
      <c r="E18" s="229">
        <v>1141.9000000000001</v>
      </c>
      <c r="F18" s="229">
        <v>9701.4840000000004</v>
      </c>
      <c r="G18" s="229">
        <v>4895</v>
      </c>
      <c r="H18" s="230">
        <v>301.3</v>
      </c>
      <c r="I18" s="230">
        <v>68.8</v>
      </c>
      <c r="J18" s="230">
        <v>4534.8999999999996</v>
      </c>
      <c r="K18" s="229">
        <v>5099.1139999999996</v>
      </c>
      <c r="L18" s="230">
        <v>229.3</v>
      </c>
      <c r="M18" s="230">
        <v>73.099999999999994</v>
      </c>
      <c r="N18" s="231">
        <v>4806.7139999999999</v>
      </c>
    </row>
    <row r="19" spans="1:18" s="32" customFormat="1" x14ac:dyDescent="0.2">
      <c r="A19" s="115">
        <v>13</v>
      </c>
      <c r="B19" s="116" t="s">
        <v>11</v>
      </c>
      <c r="C19" s="120">
        <v>4237</v>
      </c>
      <c r="D19" s="120">
        <v>1674.7</v>
      </c>
      <c r="E19" s="120">
        <v>39.4</v>
      </c>
      <c r="F19" s="120">
        <v>2522.9</v>
      </c>
      <c r="G19" s="120">
        <v>4127.7</v>
      </c>
      <c r="H19" s="118">
        <v>1590.4</v>
      </c>
      <c r="I19" s="118">
        <v>39.4</v>
      </c>
      <c r="J19" s="118">
        <v>2497.9</v>
      </c>
      <c r="K19" s="120">
        <v>109.3</v>
      </c>
      <c r="L19" s="118">
        <v>84.3</v>
      </c>
      <c r="M19" s="124">
        <v>0</v>
      </c>
      <c r="N19" s="119">
        <v>25</v>
      </c>
    </row>
    <row r="20" spans="1:18" s="32" customFormat="1" x14ac:dyDescent="0.2">
      <c r="A20" s="115">
        <v>14</v>
      </c>
      <c r="B20" s="116" t="s">
        <v>12</v>
      </c>
      <c r="C20" s="120">
        <v>17487.71</v>
      </c>
      <c r="D20" s="120">
        <v>10613</v>
      </c>
      <c r="E20" s="120">
        <v>171.75</v>
      </c>
      <c r="F20" s="120">
        <v>6522.96</v>
      </c>
      <c r="G20" s="120">
        <v>9393.11</v>
      </c>
      <c r="H20" s="118">
        <v>5124</v>
      </c>
      <c r="I20" s="118">
        <v>112.35</v>
      </c>
      <c r="J20" s="118">
        <v>4156.76</v>
      </c>
      <c r="K20" s="120">
        <v>3779.01</v>
      </c>
      <c r="L20" s="118">
        <v>3505</v>
      </c>
      <c r="M20" s="118">
        <v>134.65</v>
      </c>
      <c r="N20" s="119">
        <v>139.36000000000001</v>
      </c>
    </row>
    <row r="21" spans="1:18" s="5" customFormat="1" x14ac:dyDescent="0.2">
      <c r="A21" s="115">
        <v>15</v>
      </c>
      <c r="B21" s="116" t="s">
        <v>13</v>
      </c>
      <c r="C21" s="120">
        <v>12404.5</v>
      </c>
      <c r="D21" s="120">
        <v>8654</v>
      </c>
      <c r="E21" s="120">
        <v>1976.5</v>
      </c>
      <c r="F21" s="120">
        <v>1774</v>
      </c>
      <c r="G21" s="120">
        <v>9951.7000000000007</v>
      </c>
      <c r="H21" s="118">
        <v>6898.6</v>
      </c>
      <c r="I21" s="118">
        <v>1968.1</v>
      </c>
      <c r="J21" s="118">
        <v>1385</v>
      </c>
      <c r="K21" s="120">
        <v>2452.8000000000002</v>
      </c>
      <c r="L21" s="118">
        <v>2248</v>
      </c>
      <c r="M21" s="118">
        <v>9.1999999999999993</v>
      </c>
      <c r="N21" s="119">
        <v>195.6</v>
      </c>
      <c r="O21" s="105"/>
    </row>
    <row r="22" spans="1:18" s="32" customFormat="1" x14ac:dyDescent="0.2">
      <c r="A22" s="115">
        <v>16</v>
      </c>
      <c r="B22" s="116" t="s">
        <v>14</v>
      </c>
      <c r="C22" s="120">
        <v>51898.2</v>
      </c>
      <c r="D22" s="120">
        <v>26.7</v>
      </c>
      <c r="E22" s="120">
        <v>6748</v>
      </c>
      <c r="F22" s="120">
        <v>45123.5</v>
      </c>
      <c r="G22" s="120">
        <v>2822</v>
      </c>
      <c r="H22" s="118">
        <v>0</v>
      </c>
      <c r="I22" s="118">
        <v>7</v>
      </c>
      <c r="J22" s="118">
        <v>2815</v>
      </c>
      <c r="K22" s="120">
        <v>23267.4</v>
      </c>
      <c r="L22" s="124">
        <v>19.7</v>
      </c>
      <c r="M22" s="118">
        <v>6740</v>
      </c>
      <c r="N22" s="119">
        <v>16507.7</v>
      </c>
    </row>
    <row r="23" spans="1:18" s="32" customFormat="1" x14ac:dyDescent="0.2">
      <c r="A23" s="115">
        <v>17</v>
      </c>
      <c r="B23" s="116" t="s">
        <v>15</v>
      </c>
      <c r="C23" s="128">
        <v>478.1</v>
      </c>
      <c r="D23" s="128">
        <v>379</v>
      </c>
      <c r="E23" s="128">
        <v>16</v>
      </c>
      <c r="F23" s="128">
        <v>83.1</v>
      </c>
      <c r="G23" s="128">
        <v>7467.09</v>
      </c>
      <c r="H23" s="128">
        <v>0</v>
      </c>
      <c r="I23" s="128">
        <v>344.94</v>
      </c>
      <c r="J23" s="128">
        <v>7122.1500000000005</v>
      </c>
      <c r="K23" s="128">
        <v>0.2</v>
      </c>
      <c r="L23" s="128">
        <v>0.2</v>
      </c>
      <c r="M23" s="129">
        <v>0</v>
      </c>
      <c r="N23" s="130">
        <v>0</v>
      </c>
      <c r="O23" s="265"/>
    </row>
    <row r="24" spans="1:18" s="32" customFormat="1" ht="15" x14ac:dyDescent="0.25">
      <c r="A24" s="115">
        <v>18</v>
      </c>
      <c r="B24" s="116" t="s">
        <v>16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6"/>
      <c r="O24" s="94"/>
      <c r="P24" s="94"/>
    </row>
    <row r="25" spans="1:18" s="32" customFormat="1" x14ac:dyDescent="0.2">
      <c r="A25" s="115">
        <v>19</v>
      </c>
      <c r="B25" s="116" t="s">
        <v>17</v>
      </c>
      <c r="C25" s="120">
        <v>5226.93</v>
      </c>
      <c r="D25" s="120">
        <v>3064.49</v>
      </c>
      <c r="E25" s="120">
        <v>1535.18</v>
      </c>
      <c r="F25" s="120">
        <v>627.26</v>
      </c>
      <c r="G25" s="120">
        <v>764.89</v>
      </c>
      <c r="H25" s="120">
        <v>129.69</v>
      </c>
      <c r="I25" s="120">
        <v>398.34</v>
      </c>
      <c r="J25" s="120">
        <v>236.86</v>
      </c>
      <c r="K25" s="120">
        <v>4342.24</v>
      </c>
      <c r="L25" s="120">
        <v>2934.8</v>
      </c>
      <c r="M25" s="120">
        <v>1056.8399999999999</v>
      </c>
      <c r="N25" s="126">
        <v>350.6</v>
      </c>
      <c r="O25" s="105"/>
    </row>
    <row r="26" spans="1:18" s="32" customFormat="1" ht="15" x14ac:dyDescent="0.25">
      <c r="A26" s="115">
        <v>20</v>
      </c>
      <c r="B26" s="116" t="s">
        <v>18</v>
      </c>
      <c r="C26" s="120">
        <v>1350</v>
      </c>
      <c r="D26" s="120">
        <v>850</v>
      </c>
      <c r="E26" s="120" t="s">
        <v>51</v>
      </c>
      <c r="F26" s="120">
        <v>500</v>
      </c>
      <c r="G26" s="120" t="s">
        <v>51</v>
      </c>
      <c r="H26" s="118" t="s">
        <v>51</v>
      </c>
      <c r="I26" s="118" t="s">
        <v>51</v>
      </c>
      <c r="J26" s="118" t="s">
        <v>51</v>
      </c>
      <c r="K26" s="120" t="s">
        <v>51</v>
      </c>
      <c r="L26" s="118" t="s">
        <v>51</v>
      </c>
      <c r="M26" s="118" t="s">
        <v>51</v>
      </c>
      <c r="N26" s="119" t="s">
        <v>51</v>
      </c>
      <c r="O26" s="92"/>
      <c r="P26" s="92"/>
      <c r="Q26" s="92"/>
      <c r="R26" s="92"/>
    </row>
    <row r="27" spans="1:18" s="32" customFormat="1" x14ac:dyDescent="0.2">
      <c r="A27" s="115">
        <v>21</v>
      </c>
      <c r="B27" s="116" t="s">
        <v>19</v>
      </c>
      <c r="C27" s="120">
        <v>5646</v>
      </c>
      <c r="D27" s="120">
        <v>1575</v>
      </c>
      <c r="E27" s="120">
        <v>1.55</v>
      </c>
      <c r="F27" s="120">
        <v>4069.45</v>
      </c>
      <c r="G27" s="120">
        <v>5646</v>
      </c>
      <c r="H27" s="120">
        <v>1575</v>
      </c>
      <c r="I27" s="120">
        <v>1.55</v>
      </c>
      <c r="J27" s="120">
        <v>4069.45</v>
      </c>
      <c r="K27" s="120">
        <v>0</v>
      </c>
      <c r="L27" s="120">
        <v>0</v>
      </c>
      <c r="M27" s="120">
        <v>0</v>
      </c>
      <c r="N27" s="126">
        <v>0</v>
      </c>
    </row>
    <row r="28" spans="1:18" s="32" customFormat="1" ht="15" x14ac:dyDescent="0.25">
      <c r="A28" s="115">
        <v>22</v>
      </c>
      <c r="B28" s="116" t="s">
        <v>20</v>
      </c>
      <c r="C28" s="120">
        <v>19595.71</v>
      </c>
      <c r="D28" s="120">
        <v>1255</v>
      </c>
      <c r="E28" s="127">
        <v>129</v>
      </c>
      <c r="F28" s="120">
        <v>18211.71</v>
      </c>
      <c r="G28" s="120">
        <v>11832.91</v>
      </c>
      <c r="H28" s="118">
        <v>1145</v>
      </c>
      <c r="I28" s="171">
        <v>19.2</v>
      </c>
      <c r="J28" s="118">
        <v>10668.71</v>
      </c>
      <c r="K28" s="120">
        <v>7090.8</v>
      </c>
      <c r="L28" s="118">
        <v>395</v>
      </c>
      <c r="M28" s="118">
        <v>9.8000000000000007</v>
      </c>
      <c r="N28" s="119">
        <v>6686</v>
      </c>
      <c r="O28" s="98"/>
    </row>
    <row r="29" spans="1:18" s="32" customFormat="1" x14ac:dyDescent="0.2">
      <c r="A29" s="115">
        <v>23</v>
      </c>
      <c r="B29" s="116" t="s">
        <v>21</v>
      </c>
      <c r="C29" s="120">
        <v>14707.27</v>
      </c>
      <c r="D29" s="120">
        <v>6321.15</v>
      </c>
      <c r="E29" s="120">
        <v>665.61</v>
      </c>
      <c r="F29" s="120">
        <v>7718.51</v>
      </c>
      <c r="G29" s="120">
        <v>14701.82</v>
      </c>
      <c r="H29" s="118">
        <v>6321.15</v>
      </c>
      <c r="I29" s="118">
        <v>664.56</v>
      </c>
      <c r="J29" s="118">
        <v>7716.11</v>
      </c>
      <c r="K29" s="120">
        <v>3.41</v>
      </c>
      <c r="L29" s="118">
        <v>0</v>
      </c>
      <c r="M29" s="118">
        <v>1.05</v>
      </c>
      <c r="N29" s="119">
        <v>2.4</v>
      </c>
    </row>
    <row r="30" spans="1:18" s="32" customFormat="1" x14ac:dyDescent="0.2">
      <c r="A30" s="115">
        <v>24</v>
      </c>
      <c r="B30" s="116" t="s">
        <v>22</v>
      </c>
      <c r="C30" s="127">
        <v>1107.5999999999999</v>
      </c>
      <c r="D30" s="127">
        <v>68.849999999999994</v>
      </c>
      <c r="E30" s="127">
        <v>16</v>
      </c>
      <c r="F30" s="166">
        <v>1022.75</v>
      </c>
      <c r="G30" s="127">
        <v>562.20000000000005</v>
      </c>
      <c r="H30" s="124">
        <v>0</v>
      </c>
      <c r="I30" s="171">
        <v>0.5</v>
      </c>
      <c r="J30" s="171">
        <v>561.70000000000005</v>
      </c>
      <c r="K30" s="127">
        <v>0</v>
      </c>
      <c r="L30" s="124">
        <v>0</v>
      </c>
      <c r="M30" s="124">
        <v>0</v>
      </c>
      <c r="N30" s="125">
        <v>0</v>
      </c>
    </row>
    <row r="31" spans="1:18" s="32" customFormat="1" ht="15.75" thickBot="1" x14ac:dyDescent="0.3">
      <c r="A31" s="115">
        <v>25</v>
      </c>
      <c r="B31" s="116" t="s">
        <v>23</v>
      </c>
      <c r="C31" s="120"/>
      <c r="D31" s="120"/>
      <c r="E31" s="127"/>
      <c r="F31" s="127"/>
      <c r="G31" s="120"/>
      <c r="H31" s="131"/>
      <c r="I31" s="132"/>
      <c r="J31" s="132"/>
      <c r="K31" s="120"/>
      <c r="L31" s="131"/>
      <c r="M31" s="132"/>
      <c r="N31" s="133"/>
      <c r="O31" s="93"/>
      <c r="P31" s="93"/>
    </row>
    <row r="32" spans="1:18" s="46" customFormat="1" ht="13.5" thickBot="1" x14ac:dyDescent="0.25">
      <c r="A32" s="321" t="s">
        <v>24</v>
      </c>
      <c r="B32" s="322"/>
      <c r="C32" s="134">
        <f t="shared" ref="C32:N32" si="0">SUM(C7:C31)</f>
        <v>172918.96899999998</v>
      </c>
      <c r="D32" s="135">
        <f t="shared" si="0"/>
        <v>50594.779999999992</v>
      </c>
      <c r="E32" s="135">
        <f t="shared" si="0"/>
        <v>14002.12</v>
      </c>
      <c r="F32" s="136">
        <f t="shared" si="0"/>
        <v>108166.569</v>
      </c>
      <c r="G32" s="134">
        <f t="shared" si="0"/>
        <v>91831.99500000001</v>
      </c>
      <c r="H32" s="134">
        <f t="shared" si="0"/>
        <v>35075.839999999997</v>
      </c>
      <c r="I32" s="134">
        <f t="shared" si="0"/>
        <v>4824.869999999999</v>
      </c>
      <c r="J32" s="134">
        <f t="shared" si="0"/>
        <v>52241.284999999996</v>
      </c>
      <c r="K32" s="135">
        <f t="shared" si="0"/>
        <v>51193.273999999998</v>
      </c>
      <c r="L32" s="135">
        <f t="shared" si="0"/>
        <v>12823.7</v>
      </c>
      <c r="M32" s="135">
        <f t="shared" si="0"/>
        <v>8293.6399999999976</v>
      </c>
      <c r="N32" s="136">
        <f t="shared" si="0"/>
        <v>30085.974000000002</v>
      </c>
    </row>
  </sheetData>
  <mergeCells count="15">
    <mergeCell ref="A1:N1"/>
    <mergeCell ref="A32:B32"/>
    <mergeCell ref="C3:C5"/>
    <mergeCell ref="D3:D5"/>
    <mergeCell ref="E3:E5"/>
    <mergeCell ref="F3:F5"/>
    <mergeCell ref="A2:B6"/>
    <mergeCell ref="C2:N2"/>
    <mergeCell ref="G3:N3"/>
    <mergeCell ref="G4:G5"/>
    <mergeCell ref="H4:J4"/>
    <mergeCell ref="K4:K5"/>
    <mergeCell ref="L4:L5"/>
    <mergeCell ref="M4:M5"/>
    <mergeCell ref="N4:N5"/>
  </mergeCells>
  <phoneticPr fontId="7" type="noConversion"/>
  <pageMargins left="0.23622047244094491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A34"/>
  <sheetViews>
    <sheetView view="pageBreakPreview" zoomScale="120" zoomScaleNormal="75" zoomScaleSheetLayoutView="120" workbookViewId="0">
      <pane xSplit="4" ySplit="6" topLeftCell="E13" activePane="bottomRight" state="frozen"/>
      <selection pane="topRight" activeCell="E1" sqref="E1"/>
      <selection pane="bottomLeft" activeCell="A8" sqref="A8"/>
      <selection pane="bottomRight" activeCell="U32" sqref="U32"/>
    </sheetView>
  </sheetViews>
  <sheetFormatPr defaultRowHeight="12.75" x14ac:dyDescent="0.2"/>
  <cols>
    <col min="1" max="1" width="3.5703125" style="8" customWidth="1"/>
    <col min="2" max="2" width="12.7109375" style="5" customWidth="1"/>
    <col min="3" max="3" width="4.5703125" style="8" hidden="1" customWidth="1"/>
    <col min="4" max="4" width="4" style="8" hidden="1" customWidth="1"/>
    <col min="5" max="5" width="8.28515625" style="11" customWidth="1"/>
    <col min="6" max="6" width="9" style="5" customWidth="1"/>
    <col min="7" max="7" width="7.7109375" style="5" customWidth="1"/>
    <col min="8" max="8" width="8.5703125" style="5" customWidth="1"/>
    <col min="9" max="9" width="7.5703125" style="40" customWidth="1"/>
    <col min="10" max="10" width="7.5703125" style="1" customWidth="1"/>
    <col min="11" max="12" width="7.42578125" style="1" customWidth="1"/>
    <col min="13" max="13" width="8.28515625" style="1" customWidth="1"/>
    <col min="14" max="14" width="7.7109375" style="1" customWidth="1"/>
    <col min="15" max="15" width="9.5703125" style="5" customWidth="1"/>
    <col min="16" max="16" width="7.5703125" style="5" customWidth="1"/>
    <col min="17" max="17" width="7.7109375" style="5" customWidth="1"/>
    <col min="18" max="18" width="7.85546875" style="5" customWidth="1"/>
    <col min="19" max="19" width="7.7109375" style="5" customWidth="1"/>
    <col min="20" max="20" width="9.42578125" style="5" customWidth="1"/>
    <col min="21" max="21" width="11.28515625" style="5" customWidth="1"/>
    <col min="22" max="16384" width="9.140625" style="5"/>
  </cols>
  <sheetData>
    <row r="1" spans="1:24" ht="19.5" customHeight="1" thickBot="1" x14ac:dyDescent="0.25">
      <c r="A1" s="355" t="s">
        <v>45</v>
      </c>
      <c r="B1" s="355"/>
      <c r="C1" s="6"/>
      <c r="D1" s="6"/>
    </row>
    <row r="2" spans="1:24" ht="15.75" x14ac:dyDescent="0.25">
      <c r="A2" s="331" t="s">
        <v>170</v>
      </c>
      <c r="B2" s="332"/>
      <c r="C2" s="356" t="s">
        <v>48</v>
      </c>
      <c r="D2" s="356" t="s">
        <v>49</v>
      </c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4" t="s">
        <v>65</v>
      </c>
      <c r="P2" s="364"/>
      <c r="Q2" s="364"/>
      <c r="R2" s="364"/>
      <c r="S2" s="364"/>
      <c r="T2" s="364"/>
      <c r="U2" s="365"/>
    </row>
    <row r="3" spans="1:24" ht="20.100000000000001" customHeight="1" x14ac:dyDescent="0.2">
      <c r="A3" s="299"/>
      <c r="B3" s="300"/>
      <c r="C3" s="357"/>
      <c r="D3" s="359"/>
      <c r="E3" s="344"/>
      <c r="F3" s="344"/>
      <c r="G3" s="344"/>
      <c r="H3" s="345"/>
      <c r="I3" s="346" t="s">
        <v>61</v>
      </c>
      <c r="J3" s="348" t="s">
        <v>62</v>
      </c>
      <c r="K3" s="344"/>
      <c r="L3" s="344"/>
      <c r="M3" s="346" t="s">
        <v>64</v>
      </c>
      <c r="N3" s="346" t="s">
        <v>30</v>
      </c>
      <c r="O3" s="366" t="s">
        <v>66</v>
      </c>
      <c r="P3" s="318" t="s">
        <v>62</v>
      </c>
      <c r="Q3" s="318"/>
      <c r="R3" s="318"/>
      <c r="S3" s="318"/>
      <c r="T3" s="318"/>
      <c r="U3" s="362" t="s">
        <v>70</v>
      </c>
    </row>
    <row r="4" spans="1:24" ht="20.100000000000001" customHeight="1" x14ac:dyDescent="0.2">
      <c r="A4" s="299"/>
      <c r="B4" s="300"/>
      <c r="C4" s="357"/>
      <c r="D4" s="359"/>
      <c r="E4" s="353" t="s">
        <v>199</v>
      </c>
      <c r="F4" s="351" t="s">
        <v>25</v>
      </c>
      <c r="G4" s="351" t="s">
        <v>26</v>
      </c>
      <c r="H4" s="351" t="s">
        <v>27</v>
      </c>
      <c r="I4" s="346"/>
      <c r="J4" s="349" t="s">
        <v>57</v>
      </c>
      <c r="K4" s="349" t="s">
        <v>58</v>
      </c>
      <c r="L4" s="349" t="s">
        <v>59</v>
      </c>
      <c r="M4" s="346"/>
      <c r="N4" s="346"/>
      <c r="O4" s="366"/>
      <c r="P4" s="368" t="s">
        <v>67</v>
      </c>
      <c r="Q4" s="368" t="s">
        <v>68</v>
      </c>
      <c r="R4" s="368" t="s">
        <v>69</v>
      </c>
      <c r="S4" s="368" t="s">
        <v>28</v>
      </c>
      <c r="T4" s="368" t="s">
        <v>29</v>
      </c>
      <c r="U4" s="362"/>
    </row>
    <row r="5" spans="1:24" s="7" customFormat="1" ht="114.75" customHeight="1" thickBot="1" x14ac:dyDescent="0.25">
      <c r="A5" s="299"/>
      <c r="B5" s="300"/>
      <c r="C5" s="357"/>
      <c r="D5" s="359"/>
      <c r="E5" s="354"/>
      <c r="F5" s="352"/>
      <c r="G5" s="352"/>
      <c r="H5" s="352"/>
      <c r="I5" s="347"/>
      <c r="J5" s="350"/>
      <c r="K5" s="350"/>
      <c r="L5" s="350"/>
      <c r="M5" s="347"/>
      <c r="N5" s="347"/>
      <c r="O5" s="367"/>
      <c r="P5" s="369"/>
      <c r="Q5" s="369"/>
      <c r="R5" s="369"/>
      <c r="S5" s="369"/>
      <c r="T5" s="369"/>
      <c r="U5" s="363"/>
    </row>
    <row r="6" spans="1:24" ht="12" customHeight="1" thickTop="1" thickBot="1" x14ac:dyDescent="0.25">
      <c r="A6" s="301"/>
      <c r="B6" s="302"/>
      <c r="C6" s="358"/>
      <c r="D6" s="360"/>
      <c r="E6" s="53">
        <v>25</v>
      </c>
      <c r="F6" s="54">
        <v>26</v>
      </c>
      <c r="G6" s="54">
        <v>27</v>
      </c>
      <c r="H6" s="54">
        <v>28</v>
      </c>
      <c r="I6" s="53">
        <v>29</v>
      </c>
      <c r="J6" s="54">
        <v>30</v>
      </c>
      <c r="K6" s="97">
        <v>31</v>
      </c>
      <c r="L6" s="97">
        <v>32</v>
      </c>
      <c r="M6" s="54">
        <v>33</v>
      </c>
      <c r="N6" s="54">
        <v>34</v>
      </c>
      <c r="O6" s="273">
        <v>35</v>
      </c>
      <c r="P6" s="274">
        <v>36</v>
      </c>
      <c r="Q6" s="274">
        <v>37</v>
      </c>
      <c r="R6" s="274">
        <v>38</v>
      </c>
      <c r="S6" s="274">
        <v>39</v>
      </c>
      <c r="T6" s="274">
        <v>40</v>
      </c>
      <c r="U6" s="275">
        <v>41</v>
      </c>
    </row>
    <row r="7" spans="1:24" s="137" customFormat="1" x14ac:dyDescent="0.2">
      <c r="A7" s="138">
        <v>1</v>
      </c>
      <c r="B7" s="116" t="s">
        <v>43</v>
      </c>
      <c r="C7" s="139" t="e">
        <f>#REF!/'[1]1'!K9</f>
        <v>#REF!</v>
      </c>
      <c r="D7" s="139" t="e">
        <f>#REF!/'[1]1'!L9</f>
        <v>#REF!</v>
      </c>
      <c r="E7" s="140"/>
      <c r="F7" s="127"/>
      <c r="G7" s="127"/>
      <c r="H7" s="127"/>
      <c r="I7" s="141"/>
      <c r="J7" s="142"/>
      <c r="K7" s="142"/>
      <c r="L7" s="142"/>
      <c r="M7" s="127"/>
      <c r="N7" s="142"/>
      <c r="O7" s="127"/>
      <c r="P7" s="127"/>
      <c r="Q7" s="127"/>
      <c r="R7" s="127"/>
      <c r="S7" s="127"/>
      <c r="T7" s="127"/>
      <c r="U7" s="143"/>
    </row>
    <row r="8" spans="1:24" s="137" customFormat="1" x14ac:dyDescent="0.2">
      <c r="A8" s="138">
        <v>2</v>
      </c>
      <c r="B8" s="116" t="s">
        <v>0</v>
      </c>
      <c r="C8" s="139" t="e">
        <f>#REF!/'[1]1'!K10</f>
        <v>#REF!</v>
      </c>
      <c r="D8" s="139" t="e">
        <f>#REF!/'[1]1'!L10</f>
        <v>#REF!</v>
      </c>
      <c r="E8" s="167">
        <v>0</v>
      </c>
      <c r="F8" s="166">
        <v>0</v>
      </c>
      <c r="G8" s="166">
        <v>0</v>
      </c>
      <c r="H8" s="166">
        <v>0</v>
      </c>
      <c r="I8" s="168">
        <v>541</v>
      </c>
      <c r="J8" s="169">
        <v>97</v>
      </c>
      <c r="K8" s="169">
        <v>182</v>
      </c>
      <c r="L8" s="169">
        <v>262</v>
      </c>
      <c r="M8" s="166">
        <v>48</v>
      </c>
      <c r="N8" s="169">
        <v>47</v>
      </c>
      <c r="O8" s="166">
        <v>1553.9</v>
      </c>
      <c r="P8" s="166">
        <v>2.4</v>
      </c>
      <c r="Q8" s="166">
        <v>227.5</v>
      </c>
      <c r="R8" s="166">
        <v>202.7</v>
      </c>
      <c r="S8" s="166">
        <v>613.70000000000005</v>
      </c>
      <c r="T8" s="166">
        <v>507.6</v>
      </c>
      <c r="U8" s="170">
        <v>60</v>
      </c>
    </row>
    <row r="9" spans="1:24" s="137" customFormat="1" x14ac:dyDescent="0.2">
      <c r="A9" s="138">
        <v>3</v>
      </c>
      <c r="B9" s="116" t="s">
        <v>1</v>
      </c>
      <c r="C9" s="139" t="e">
        <f>#REF!/'[1]1'!K11</f>
        <v>#REF!</v>
      </c>
      <c r="D9" s="139" t="e">
        <f>#REF!/'[1]1'!L11</f>
        <v>#REF!</v>
      </c>
      <c r="E9" s="167">
        <v>0</v>
      </c>
      <c r="F9" s="166">
        <v>0</v>
      </c>
      <c r="G9" s="166">
        <v>0</v>
      </c>
      <c r="H9" s="166">
        <v>0</v>
      </c>
      <c r="I9" s="168">
        <v>0</v>
      </c>
      <c r="J9" s="169">
        <v>0</v>
      </c>
      <c r="K9" s="169">
        <v>0</v>
      </c>
      <c r="L9" s="169">
        <v>0</v>
      </c>
      <c r="M9" s="166">
        <v>0</v>
      </c>
      <c r="N9" s="169">
        <v>0</v>
      </c>
      <c r="O9" s="166">
        <v>826.38300000000004</v>
      </c>
      <c r="P9" s="166">
        <v>44.308999999999997</v>
      </c>
      <c r="Q9" s="166">
        <v>592.322</v>
      </c>
      <c r="R9" s="166">
        <v>8.7949999999999999</v>
      </c>
      <c r="S9" s="166">
        <v>23.44</v>
      </c>
      <c r="T9" s="166">
        <v>157.52000000000001</v>
      </c>
      <c r="U9" s="170">
        <v>0</v>
      </c>
    </row>
    <row r="10" spans="1:24" s="137" customFormat="1" x14ac:dyDescent="0.2">
      <c r="A10" s="138">
        <v>4</v>
      </c>
      <c r="B10" s="116" t="s">
        <v>2</v>
      </c>
      <c r="C10" s="139" t="e">
        <f>#REF!/'[1]1'!K12</f>
        <v>#REF!</v>
      </c>
      <c r="D10" s="139" t="e">
        <f>#REF!/'[1]1'!L12</f>
        <v>#REF!</v>
      </c>
      <c r="E10" s="167"/>
      <c r="F10" s="166"/>
      <c r="G10" s="166"/>
      <c r="H10" s="166"/>
      <c r="I10" s="168"/>
      <c r="J10" s="169"/>
      <c r="K10" s="169"/>
      <c r="L10" s="169"/>
      <c r="M10" s="166"/>
      <c r="N10" s="169"/>
      <c r="O10" s="166">
        <v>113.59</v>
      </c>
      <c r="P10" s="166">
        <v>1.59</v>
      </c>
      <c r="Q10" s="166">
        <v>78.959999999999994</v>
      </c>
      <c r="R10" s="166">
        <v>0</v>
      </c>
      <c r="S10" s="166">
        <v>0</v>
      </c>
      <c r="T10" s="166">
        <v>33.04</v>
      </c>
      <c r="U10" s="170">
        <v>0</v>
      </c>
      <c r="W10" s="144"/>
      <c r="X10" s="144"/>
    </row>
    <row r="11" spans="1:24" s="137" customFormat="1" ht="15.75" x14ac:dyDescent="0.25">
      <c r="A11" s="138">
        <v>5</v>
      </c>
      <c r="B11" s="116" t="s">
        <v>3</v>
      </c>
      <c r="C11" s="139" t="e">
        <f>#REF!/'[1]1'!K13</f>
        <v>#REF!</v>
      </c>
      <c r="D11" s="139" t="e">
        <f>#REF!/'[1]1'!L13</f>
        <v>#REF!</v>
      </c>
      <c r="E11" s="167">
        <v>541.29999999999995</v>
      </c>
      <c r="F11" s="166">
        <v>508</v>
      </c>
      <c r="G11" s="166">
        <v>8.3000000000000007</v>
      </c>
      <c r="H11" s="166">
        <v>25</v>
      </c>
      <c r="I11" s="168">
        <v>240</v>
      </c>
      <c r="J11" s="169">
        <v>93</v>
      </c>
      <c r="K11" s="169">
        <v>40</v>
      </c>
      <c r="L11" s="169">
        <v>107</v>
      </c>
      <c r="M11" s="166">
        <v>1</v>
      </c>
      <c r="N11" s="169"/>
      <c r="O11" s="166">
        <v>1968.62</v>
      </c>
      <c r="P11" s="166">
        <v>2.0499999999999998</v>
      </c>
      <c r="Q11" s="166">
        <v>241.93</v>
      </c>
      <c r="R11" s="166">
        <v>1.8</v>
      </c>
      <c r="S11" s="166">
        <v>432.14</v>
      </c>
      <c r="T11" s="166">
        <v>1290.7</v>
      </c>
      <c r="U11" s="170">
        <v>15</v>
      </c>
      <c r="W11" s="145"/>
      <c r="X11" s="144"/>
    </row>
    <row r="12" spans="1:24" s="137" customFormat="1" ht="15.75" x14ac:dyDescent="0.25">
      <c r="A12" s="138">
        <v>6</v>
      </c>
      <c r="B12" s="116" t="s">
        <v>4</v>
      </c>
      <c r="C12" s="139" t="s">
        <v>51</v>
      </c>
      <c r="D12" s="139" t="s">
        <v>51</v>
      </c>
      <c r="E12" s="167">
        <v>56.6</v>
      </c>
      <c r="F12" s="166">
        <v>44</v>
      </c>
      <c r="G12" s="166">
        <v>4.2</v>
      </c>
      <c r="H12" s="166">
        <v>8.4</v>
      </c>
      <c r="I12" s="168"/>
      <c r="J12" s="169"/>
      <c r="K12" s="169"/>
      <c r="L12" s="169"/>
      <c r="M12" s="166">
        <v>9</v>
      </c>
      <c r="N12" s="169">
        <v>6</v>
      </c>
      <c r="O12" s="166">
        <v>2381.6999999999998</v>
      </c>
      <c r="P12" s="166">
        <v>39.299999999999997</v>
      </c>
      <c r="Q12" s="166">
        <v>486.3</v>
      </c>
      <c r="R12" s="166">
        <v>67.2</v>
      </c>
      <c r="S12" s="166">
        <v>1349.6</v>
      </c>
      <c r="T12" s="166">
        <v>439.34</v>
      </c>
      <c r="U12" s="170">
        <v>4</v>
      </c>
      <c r="W12" s="145"/>
      <c r="X12" s="144"/>
    </row>
    <row r="13" spans="1:24" s="137" customFormat="1" ht="15.75" x14ac:dyDescent="0.25">
      <c r="A13" s="138">
        <v>7</v>
      </c>
      <c r="B13" s="116" t="s">
        <v>5</v>
      </c>
      <c r="C13" s="139" t="e">
        <f>#REF!/'[1]1'!K15</f>
        <v>#REF!</v>
      </c>
      <c r="D13" s="139" t="e">
        <f>#REF!/'[1]1'!L15</f>
        <v>#REF!</v>
      </c>
      <c r="E13" s="167"/>
      <c r="F13" s="166"/>
      <c r="G13" s="166"/>
      <c r="H13" s="166"/>
      <c r="I13" s="168">
        <v>3</v>
      </c>
      <c r="J13" s="169">
        <v>3</v>
      </c>
      <c r="K13" s="169"/>
      <c r="L13" s="169"/>
      <c r="M13" s="166"/>
      <c r="N13" s="169"/>
      <c r="O13" s="166">
        <v>107.9</v>
      </c>
      <c r="P13" s="166"/>
      <c r="Q13" s="166">
        <v>107.9</v>
      </c>
      <c r="R13" s="166"/>
      <c r="S13" s="166"/>
      <c r="T13" s="166"/>
      <c r="U13" s="170"/>
      <c r="W13" s="145"/>
      <c r="X13" s="144"/>
    </row>
    <row r="14" spans="1:24" s="137" customFormat="1" x14ac:dyDescent="0.2">
      <c r="A14" s="138">
        <v>8</v>
      </c>
      <c r="B14" s="116" t="s">
        <v>6</v>
      </c>
      <c r="C14" s="139" t="e">
        <f>#REF!/'[1]1'!K16</f>
        <v>#REF!</v>
      </c>
      <c r="D14" s="139" t="e">
        <f>#REF!/'[1]1'!L16</f>
        <v>#REF!</v>
      </c>
      <c r="E14" s="167">
        <v>211</v>
      </c>
      <c r="F14" s="166">
        <v>0</v>
      </c>
      <c r="G14" s="166">
        <v>0</v>
      </c>
      <c r="H14" s="166">
        <v>211</v>
      </c>
      <c r="I14" s="168">
        <v>6</v>
      </c>
      <c r="J14" s="169">
        <v>6</v>
      </c>
      <c r="K14" s="169">
        <v>0</v>
      </c>
      <c r="L14" s="169">
        <v>0</v>
      </c>
      <c r="M14" s="166">
        <v>7</v>
      </c>
      <c r="N14" s="169">
        <v>2</v>
      </c>
      <c r="O14" s="166">
        <v>2904.27</v>
      </c>
      <c r="P14" s="166">
        <v>8.9</v>
      </c>
      <c r="Q14" s="166">
        <v>474.97</v>
      </c>
      <c r="R14" s="166">
        <v>7.2</v>
      </c>
      <c r="S14" s="166">
        <v>54.6</v>
      </c>
      <c r="T14" s="166">
        <v>2358.6</v>
      </c>
      <c r="U14" s="170">
        <v>3</v>
      </c>
      <c r="W14" s="144"/>
      <c r="X14" s="144"/>
    </row>
    <row r="15" spans="1:24" s="137" customFormat="1" x14ac:dyDescent="0.2">
      <c r="A15" s="138">
        <v>9</v>
      </c>
      <c r="B15" s="116" t="s">
        <v>7</v>
      </c>
      <c r="C15" s="139" t="e">
        <f>#REF!/'[1]1'!K17</f>
        <v>#REF!</v>
      </c>
      <c r="D15" s="139" t="e">
        <f>#REF!/'[1]1'!L17</f>
        <v>#REF!</v>
      </c>
      <c r="E15" s="167">
        <v>772</v>
      </c>
      <c r="F15" s="166">
        <v>770</v>
      </c>
      <c r="G15" s="166">
        <v>0</v>
      </c>
      <c r="H15" s="166">
        <v>2</v>
      </c>
      <c r="I15" s="168">
        <v>22</v>
      </c>
      <c r="J15" s="169">
        <v>12</v>
      </c>
      <c r="K15" s="169">
        <v>1</v>
      </c>
      <c r="L15" s="169">
        <v>9</v>
      </c>
      <c r="M15" s="166"/>
      <c r="N15" s="169"/>
      <c r="O15" s="166">
        <v>126</v>
      </c>
      <c r="P15" s="166">
        <v>2</v>
      </c>
      <c r="Q15" s="166">
        <v>40</v>
      </c>
      <c r="R15" s="166">
        <v>78</v>
      </c>
      <c r="S15" s="166">
        <v>6</v>
      </c>
      <c r="T15" s="166">
        <v>1</v>
      </c>
      <c r="U15" s="170">
        <v>1</v>
      </c>
    </row>
    <row r="16" spans="1:24" s="137" customFormat="1" x14ac:dyDescent="0.2">
      <c r="A16" s="138">
        <v>10</v>
      </c>
      <c r="B16" s="116" t="s">
        <v>8</v>
      </c>
      <c r="C16" s="139" t="e">
        <f>#REF!/'[1]1'!K18</f>
        <v>#REF!</v>
      </c>
      <c r="D16" s="139" t="e">
        <f>#REF!/'[1]1'!L18</f>
        <v>#REF!</v>
      </c>
      <c r="E16" s="167">
        <v>569.5</v>
      </c>
      <c r="F16" s="166">
        <v>514.1</v>
      </c>
      <c r="G16" s="166"/>
      <c r="H16" s="166">
        <v>55.4</v>
      </c>
      <c r="I16" s="168">
        <v>34</v>
      </c>
      <c r="J16" s="169">
        <v>30</v>
      </c>
      <c r="K16" s="169">
        <v>4</v>
      </c>
      <c r="L16" s="169"/>
      <c r="M16" s="166"/>
      <c r="N16" s="169"/>
      <c r="O16" s="166">
        <v>115.1</v>
      </c>
      <c r="P16" s="166">
        <v>15.4</v>
      </c>
      <c r="Q16" s="166">
        <v>58.5</v>
      </c>
      <c r="R16" s="166">
        <v>4.8</v>
      </c>
      <c r="S16" s="166">
        <v>32.1</v>
      </c>
      <c r="T16" s="166">
        <v>10.6</v>
      </c>
      <c r="U16" s="170">
        <v>5</v>
      </c>
    </row>
    <row r="17" spans="1:27" s="137" customFormat="1" x14ac:dyDescent="0.2">
      <c r="A17" s="232">
        <v>11</v>
      </c>
      <c r="B17" s="228" t="s">
        <v>9</v>
      </c>
      <c r="C17" s="233" t="e">
        <f>#REF!/'[1]1'!K19</f>
        <v>#REF!</v>
      </c>
      <c r="D17" s="233" t="e">
        <f>#REF!/'[1]1'!L19</f>
        <v>#REF!</v>
      </c>
      <c r="E17" s="234"/>
      <c r="F17" s="235"/>
      <c r="G17" s="235"/>
      <c r="H17" s="235"/>
      <c r="I17" s="236"/>
      <c r="J17" s="237"/>
      <c r="K17" s="237"/>
      <c r="L17" s="237"/>
      <c r="M17" s="235"/>
      <c r="N17" s="237"/>
      <c r="O17" s="235"/>
      <c r="P17" s="235"/>
      <c r="Q17" s="235"/>
      <c r="R17" s="235"/>
      <c r="S17" s="235"/>
      <c r="T17" s="235"/>
      <c r="U17" s="238"/>
    </row>
    <row r="18" spans="1:27" s="137" customFormat="1" x14ac:dyDescent="0.2">
      <c r="A18" s="138">
        <v>12</v>
      </c>
      <c r="B18" s="116" t="s">
        <v>10</v>
      </c>
      <c r="C18" s="139" t="e">
        <f>#REF!/'[1]1'!K20</f>
        <v>#REF!</v>
      </c>
      <c r="D18" s="139" t="e">
        <f>#REF!/'[1]1'!L20</f>
        <v>#REF!</v>
      </c>
      <c r="E18" s="167">
        <v>2585.1499999999996</v>
      </c>
      <c r="F18" s="166">
        <v>92</v>
      </c>
      <c r="G18" s="166">
        <v>3.2</v>
      </c>
      <c r="H18" s="166">
        <v>2486.9499999999998</v>
      </c>
      <c r="I18" s="168">
        <v>322</v>
      </c>
      <c r="J18" s="169">
        <v>0</v>
      </c>
      <c r="K18" s="169">
        <v>0</v>
      </c>
      <c r="L18" s="169">
        <v>446</v>
      </c>
      <c r="M18" s="166">
        <v>14</v>
      </c>
      <c r="N18" s="169">
        <v>9</v>
      </c>
      <c r="O18" s="166">
        <v>2309.547</v>
      </c>
      <c r="P18" s="264">
        <v>452.97</v>
      </c>
      <c r="Q18" s="171">
        <v>354.61700000000002</v>
      </c>
      <c r="R18" s="171">
        <v>610.36</v>
      </c>
      <c r="S18" s="171">
        <v>879.18000000000006</v>
      </c>
      <c r="T18" s="171">
        <v>1206.32</v>
      </c>
      <c r="U18" s="172">
        <v>20</v>
      </c>
    </row>
    <row r="19" spans="1:27" s="137" customFormat="1" x14ac:dyDescent="0.2">
      <c r="A19" s="138">
        <v>13</v>
      </c>
      <c r="B19" s="116" t="s">
        <v>11</v>
      </c>
      <c r="C19" s="139" t="e">
        <f>#REF!/'[1]1'!K21</f>
        <v>#REF!</v>
      </c>
      <c r="D19" s="139" t="e">
        <f>#REF!/'[1]1'!L21</f>
        <v>#REF!</v>
      </c>
      <c r="E19" s="167">
        <v>84.3</v>
      </c>
      <c r="F19" s="166">
        <v>84.3</v>
      </c>
      <c r="G19" s="166">
        <v>0</v>
      </c>
      <c r="H19" s="166">
        <v>0</v>
      </c>
      <c r="I19" s="168">
        <v>31</v>
      </c>
      <c r="J19" s="169">
        <v>31</v>
      </c>
      <c r="K19" s="169">
        <v>0</v>
      </c>
      <c r="L19" s="169">
        <v>0</v>
      </c>
      <c r="M19" s="166">
        <v>4</v>
      </c>
      <c r="N19" s="173">
        <v>0</v>
      </c>
      <c r="O19" s="169">
        <v>127.3</v>
      </c>
      <c r="P19" s="166">
        <v>6.6</v>
      </c>
      <c r="Q19" s="166">
        <v>114.2</v>
      </c>
      <c r="R19" s="166">
        <v>0</v>
      </c>
      <c r="S19" s="166">
        <v>3</v>
      </c>
      <c r="T19" s="166">
        <v>3.5</v>
      </c>
      <c r="U19" s="170">
        <v>3</v>
      </c>
      <c r="W19" s="137">
        <v>8.3000000000000007</v>
      </c>
      <c r="X19" s="137">
        <v>0</v>
      </c>
      <c r="Y19" s="137">
        <v>0</v>
      </c>
      <c r="Z19" s="137">
        <v>0</v>
      </c>
      <c r="AA19" s="137">
        <v>0</v>
      </c>
    </row>
    <row r="20" spans="1:27" s="137" customFormat="1" x14ac:dyDescent="0.2">
      <c r="A20" s="138">
        <v>14</v>
      </c>
      <c r="B20" s="116" t="s">
        <v>12</v>
      </c>
      <c r="C20" s="139" t="e">
        <f>#REF!/'[1]1'!K22</f>
        <v>#REF!</v>
      </c>
      <c r="D20" s="139" t="e">
        <f>#REF!/'[1]1'!L22</f>
        <v>#REF!</v>
      </c>
      <c r="E20" s="167">
        <v>328</v>
      </c>
      <c r="F20" s="166">
        <v>2</v>
      </c>
      <c r="G20" s="166">
        <v>306</v>
      </c>
      <c r="H20" s="166">
        <v>20</v>
      </c>
      <c r="I20" s="169">
        <v>209</v>
      </c>
      <c r="J20" s="169">
        <v>195</v>
      </c>
      <c r="K20" s="169">
        <v>0</v>
      </c>
      <c r="L20" s="166">
        <v>14</v>
      </c>
      <c r="M20" s="169">
        <v>4</v>
      </c>
      <c r="N20" s="166">
        <v>155</v>
      </c>
      <c r="O20" s="166">
        <v>363</v>
      </c>
      <c r="P20" s="166">
        <v>110</v>
      </c>
      <c r="Q20" s="166">
        <v>83</v>
      </c>
      <c r="R20" s="166">
        <v>1</v>
      </c>
      <c r="S20" s="166">
        <v>166</v>
      </c>
      <c r="T20" s="170">
        <v>158</v>
      </c>
      <c r="U20" s="508">
        <v>1</v>
      </c>
    </row>
    <row r="21" spans="1:27" s="137" customFormat="1" x14ac:dyDescent="0.2">
      <c r="A21" s="138">
        <v>15</v>
      </c>
      <c r="B21" s="116" t="s">
        <v>13</v>
      </c>
      <c r="C21" s="139" t="s">
        <v>51</v>
      </c>
      <c r="D21" s="139" t="s">
        <v>51</v>
      </c>
      <c r="E21" s="167">
        <v>2333.8000000000002</v>
      </c>
      <c r="F21" s="166">
        <v>2228</v>
      </c>
      <c r="G21" s="166">
        <v>2.4</v>
      </c>
      <c r="H21" s="166">
        <v>103.4</v>
      </c>
      <c r="I21" s="168">
        <v>116</v>
      </c>
      <c r="J21" s="169">
        <v>116</v>
      </c>
      <c r="K21" s="169">
        <v>0</v>
      </c>
      <c r="L21" s="169">
        <v>0</v>
      </c>
      <c r="M21" s="166">
        <v>3</v>
      </c>
      <c r="N21" s="169">
        <v>3</v>
      </c>
      <c r="O21" s="166">
        <v>942.3</v>
      </c>
      <c r="P21" s="166">
        <v>27</v>
      </c>
      <c r="Q21" s="166">
        <v>262.5</v>
      </c>
      <c r="R21" s="166"/>
      <c r="S21" s="166">
        <v>112.7</v>
      </c>
      <c r="T21" s="166">
        <v>540.1</v>
      </c>
      <c r="U21" s="170">
        <v>13</v>
      </c>
    </row>
    <row r="22" spans="1:27" s="137" customFormat="1" x14ac:dyDescent="0.2">
      <c r="A22" s="138">
        <v>16</v>
      </c>
      <c r="B22" s="116" t="s">
        <v>14</v>
      </c>
      <c r="C22" s="139" t="e">
        <f>#REF!/'[1]1'!K24</f>
        <v>#REF!</v>
      </c>
      <c r="D22" s="139" t="e">
        <f>#REF!/'[1]1'!L24</f>
        <v>#REF!</v>
      </c>
      <c r="E22" s="167">
        <v>57</v>
      </c>
      <c r="F22" s="166">
        <v>7</v>
      </c>
      <c r="G22" s="166">
        <v>0</v>
      </c>
      <c r="H22" s="166">
        <v>50</v>
      </c>
      <c r="I22" s="168">
        <v>58</v>
      </c>
      <c r="J22" s="169">
        <v>5</v>
      </c>
      <c r="K22" s="169">
        <v>1</v>
      </c>
      <c r="L22" s="169">
        <v>52</v>
      </c>
      <c r="M22" s="166">
        <v>0</v>
      </c>
      <c r="N22" s="169">
        <v>0</v>
      </c>
      <c r="O22" s="166">
        <v>604.29999999999995</v>
      </c>
      <c r="P22" s="166">
        <v>1</v>
      </c>
      <c r="Q22" s="166">
        <v>83.7</v>
      </c>
      <c r="R22" s="166">
        <v>0</v>
      </c>
      <c r="S22" s="166">
        <v>120.5</v>
      </c>
      <c r="T22" s="166">
        <v>399.1</v>
      </c>
      <c r="U22" s="170">
        <v>8</v>
      </c>
    </row>
    <row r="23" spans="1:27" s="137" customFormat="1" ht="14.25" x14ac:dyDescent="0.2">
      <c r="A23" s="138">
        <v>17</v>
      </c>
      <c r="B23" s="116" t="s">
        <v>15</v>
      </c>
      <c r="C23" s="139" t="e">
        <f>#REF!/'[1]1'!K25</f>
        <v>#REF!</v>
      </c>
      <c r="D23" s="139" t="e">
        <f>#REF!/'[1]1'!L25</f>
        <v>#REF!</v>
      </c>
      <c r="E23" s="167">
        <v>0</v>
      </c>
      <c r="F23" s="166">
        <v>0</v>
      </c>
      <c r="G23" s="166">
        <v>0</v>
      </c>
      <c r="H23" s="166">
        <v>0</v>
      </c>
      <c r="I23" s="168">
        <v>88</v>
      </c>
      <c r="J23" s="169">
        <v>14</v>
      </c>
      <c r="K23" s="169">
        <v>0</v>
      </c>
      <c r="L23" s="169">
        <v>74</v>
      </c>
      <c r="M23" s="166">
        <v>0</v>
      </c>
      <c r="N23" s="169">
        <v>0</v>
      </c>
      <c r="O23" s="174">
        <v>67.38</v>
      </c>
      <c r="P23" s="174">
        <v>0</v>
      </c>
      <c r="Q23" s="174">
        <v>67.38</v>
      </c>
      <c r="R23" s="174">
        <v>0</v>
      </c>
      <c r="S23" s="174">
        <v>0</v>
      </c>
      <c r="T23" s="174">
        <v>6.8</v>
      </c>
      <c r="U23" s="175">
        <v>6</v>
      </c>
      <c r="V23" s="146"/>
    </row>
    <row r="24" spans="1:27" s="137" customFormat="1" x14ac:dyDescent="0.2">
      <c r="A24" s="138">
        <v>18</v>
      </c>
      <c r="B24" s="116" t="s">
        <v>16</v>
      </c>
      <c r="C24" s="139" t="s">
        <v>51</v>
      </c>
      <c r="D24" s="139" t="s">
        <v>51</v>
      </c>
      <c r="E24" s="167" t="s">
        <v>51</v>
      </c>
      <c r="F24" s="166" t="s">
        <v>51</v>
      </c>
      <c r="G24" s="166" t="s">
        <v>51</v>
      </c>
      <c r="H24" s="166" t="s">
        <v>51</v>
      </c>
      <c r="I24" s="168" t="s">
        <v>51</v>
      </c>
      <c r="J24" s="169" t="s">
        <v>51</v>
      </c>
      <c r="K24" s="169" t="s">
        <v>51</v>
      </c>
      <c r="L24" s="169" t="s">
        <v>51</v>
      </c>
      <c r="M24" s="166">
        <v>0</v>
      </c>
      <c r="N24" s="169">
        <v>3</v>
      </c>
      <c r="O24" s="166">
        <v>68.099999999999994</v>
      </c>
      <c r="P24" s="166">
        <v>0</v>
      </c>
      <c r="Q24" s="166">
        <v>68.099999999999994</v>
      </c>
      <c r="R24" s="166">
        <v>0.3</v>
      </c>
      <c r="S24" s="166">
        <v>0</v>
      </c>
      <c r="T24" s="166">
        <v>2.9</v>
      </c>
      <c r="U24" s="170" t="s">
        <v>51</v>
      </c>
    </row>
    <row r="25" spans="1:27" s="137" customFormat="1" x14ac:dyDescent="0.2">
      <c r="A25" s="138">
        <v>19</v>
      </c>
      <c r="B25" s="116" t="s">
        <v>17</v>
      </c>
      <c r="C25" s="139" t="e">
        <f>#REF!/'[1]1'!K27</f>
        <v>#REF!</v>
      </c>
      <c r="D25" s="139" t="e">
        <f>#REF!/'[1]1'!L27</f>
        <v>#REF!</v>
      </c>
      <c r="E25" s="167">
        <v>119.8</v>
      </c>
      <c r="F25" s="166"/>
      <c r="G25" s="166">
        <v>80</v>
      </c>
      <c r="H25" s="166">
        <v>39.799999999999997</v>
      </c>
      <c r="I25" s="168">
        <v>31</v>
      </c>
      <c r="J25" s="169">
        <v>8</v>
      </c>
      <c r="K25" s="169">
        <v>14</v>
      </c>
      <c r="L25" s="169">
        <v>9</v>
      </c>
      <c r="M25" s="166"/>
      <c r="N25" s="169"/>
      <c r="O25" s="166">
        <v>1150.72</v>
      </c>
      <c r="P25" s="166">
        <v>24.4</v>
      </c>
      <c r="Q25" s="166">
        <v>611.49</v>
      </c>
      <c r="R25" s="166"/>
      <c r="S25" s="166">
        <v>80.89</v>
      </c>
      <c r="T25" s="166">
        <v>464.9</v>
      </c>
      <c r="U25" s="170"/>
    </row>
    <row r="26" spans="1:27" s="137" customFormat="1" x14ac:dyDescent="0.2">
      <c r="A26" s="138">
        <v>20</v>
      </c>
      <c r="B26" s="116" t="s">
        <v>18</v>
      </c>
      <c r="C26" s="139" t="e">
        <f>#REF!/'[1]1'!K28</f>
        <v>#REF!</v>
      </c>
      <c r="D26" s="139" t="e">
        <f>#REF!/'[1]1'!L28</f>
        <v>#REF!</v>
      </c>
      <c r="E26" s="167" t="s">
        <v>51</v>
      </c>
      <c r="F26" s="166" t="s">
        <v>51</v>
      </c>
      <c r="G26" s="166" t="s">
        <v>51</v>
      </c>
      <c r="H26" s="166" t="s">
        <v>51</v>
      </c>
      <c r="I26" s="168">
        <v>40</v>
      </c>
      <c r="J26" s="169">
        <v>39</v>
      </c>
      <c r="K26" s="169">
        <v>1</v>
      </c>
      <c r="L26" s="169" t="s">
        <v>51</v>
      </c>
      <c r="M26" s="166" t="s">
        <v>51</v>
      </c>
      <c r="N26" s="169" t="s">
        <v>51</v>
      </c>
      <c r="O26" s="166">
        <v>93.9</v>
      </c>
      <c r="P26" s="166">
        <v>2</v>
      </c>
      <c r="Q26" s="166">
        <v>68</v>
      </c>
      <c r="R26" s="166">
        <v>2</v>
      </c>
      <c r="S26" s="166">
        <v>20.5</v>
      </c>
      <c r="T26" s="166">
        <v>1.4</v>
      </c>
      <c r="U26" s="170" t="s">
        <v>51</v>
      </c>
    </row>
    <row r="27" spans="1:27" s="137" customFormat="1" x14ac:dyDescent="0.2">
      <c r="A27" s="138">
        <v>21</v>
      </c>
      <c r="B27" s="116" t="s">
        <v>19</v>
      </c>
      <c r="C27" s="139" t="e">
        <f>#REF!/'[1]1'!K29</f>
        <v>#REF!</v>
      </c>
      <c r="D27" s="139" t="e">
        <f>#REF!/'[1]1'!L29</f>
        <v>#REF!</v>
      </c>
      <c r="E27" s="166">
        <v>0</v>
      </c>
      <c r="F27" s="166">
        <v>0</v>
      </c>
      <c r="G27" s="166">
        <v>0</v>
      </c>
      <c r="H27" s="168">
        <v>0</v>
      </c>
      <c r="I27" s="169">
        <v>38</v>
      </c>
      <c r="J27" s="169">
        <v>5</v>
      </c>
      <c r="K27" s="169">
        <v>3</v>
      </c>
      <c r="L27" s="166">
        <v>30</v>
      </c>
      <c r="M27" s="169">
        <v>3</v>
      </c>
      <c r="N27" s="166">
        <v>0</v>
      </c>
      <c r="O27" s="166">
        <v>953.72299999999996</v>
      </c>
      <c r="P27" s="166">
        <v>4.9630000000000001</v>
      </c>
      <c r="Q27" s="166">
        <v>158.30000000000001</v>
      </c>
      <c r="R27" s="166">
        <v>3.2</v>
      </c>
      <c r="S27" s="166">
        <v>21.46</v>
      </c>
      <c r="T27" s="170">
        <v>765.8</v>
      </c>
      <c r="U27" s="508">
        <v>3</v>
      </c>
    </row>
    <row r="28" spans="1:27" s="137" customFormat="1" x14ac:dyDescent="0.2">
      <c r="A28" s="138">
        <v>22</v>
      </c>
      <c r="B28" s="116" t="s">
        <v>20</v>
      </c>
      <c r="C28" s="139" t="e">
        <f>#REF!/'[1]1'!K30</f>
        <v>#REF!</v>
      </c>
      <c r="D28" s="139" t="e">
        <f>#REF!/'[1]1'!L30</f>
        <v>#REF!</v>
      </c>
      <c r="E28" s="167">
        <v>16994</v>
      </c>
      <c r="F28" s="166">
        <v>270</v>
      </c>
      <c r="G28" s="166">
        <v>19</v>
      </c>
      <c r="H28" s="166">
        <v>16705</v>
      </c>
      <c r="I28" s="168">
        <v>28</v>
      </c>
      <c r="J28" s="169">
        <v>7</v>
      </c>
      <c r="K28" s="169">
        <v>7</v>
      </c>
      <c r="L28" s="169">
        <v>14</v>
      </c>
      <c r="M28" s="166">
        <v>5</v>
      </c>
      <c r="N28" s="169">
        <v>0</v>
      </c>
      <c r="O28" s="166">
        <v>1175.9000000000001</v>
      </c>
      <c r="P28" s="166">
        <v>129.28</v>
      </c>
      <c r="Q28" s="166">
        <v>415.5</v>
      </c>
      <c r="R28" s="166">
        <v>213.68</v>
      </c>
      <c r="S28" s="166">
        <v>223.05</v>
      </c>
      <c r="T28" s="166">
        <v>194.41</v>
      </c>
      <c r="U28" s="170">
        <v>19</v>
      </c>
    </row>
    <row r="29" spans="1:27" s="137" customFormat="1" x14ac:dyDescent="0.2">
      <c r="A29" s="138">
        <v>23</v>
      </c>
      <c r="B29" s="116" t="s">
        <v>21</v>
      </c>
      <c r="C29" s="139" t="e">
        <f>#REF!/'[1]1'!K31</f>
        <v>#REF!</v>
      </c>
      <c r="D29" s="139" t="e">
        <f>#REF!/'[1]1'!L31</f>
        <v>#REF!</v>
      </c>
      <c r="E29" s="167"/>
      <c r="F29" s="166">
        <v>3.45</v>
      </c>
      <c r="G29" s="166">
        <v>0</v>
      </c>
      <c r="H29" s="166">
        <v>1.05</v>
      </c>
      <c r="I29" s="168">
        <v>9</v>
      </c>
      <c r="J29" s="169">
        <v>8</v>
      </c>
      <c r="K29" s="169">
        <v>1</v>
      </c>
      <c r="L29" s="169">
        <v>0</v>
      </c>
      <c r="M29" s="166">
        <v>40</v>
      </c>
      <c r="N29" s="169">
        <v>103</v>
      </c>
      <c r="O29" s="166">
        <v>1405.127</v>
      </c>
      <c r="P29" s="166">
        <v>112.03</v>
      </c>
      <c r="Q29" s="166">
        <v>95.688000000000002</v>
      </c>
      <c r="R29" s="166">
        <v>0</v>
      </c>
      <c r="S29" s="166">
        <v>211.19399999999999</v>
      </c>
      <c r="T29" s="166">
        <v>986.21500000000003</v>
      </c>
      <c r="U29" s="170">
        <v>0</v>
      </c>
    </row>
    <row r="30" spans="1:27" s="137" customFormat="1" x14ac:dyDescent="0.2">
      <c r="A30" s="138">
        <v>24</v>
      </c>
      <c r="B30" s="116" t="s">
        <v>22</v>
      </c>
      <c r="C30" s="139" t="e">
        <f>#REF!/'[1]1'!K32</f>
        <v>#REF!</v>
      </c>
      <c r="D30" s="139" t="e">
        <f>#REF!/'[1]1'!L32</f>
        <v>#REF!</v>
      </c>
      <c r="E30" s="167">
        <v>0</v>
      </c>
      <c r="F30" s="166">
        <v>0</v>
      </c>
      <c r="G30" s="166">
        <v>0</v>
      </c>
      <c r="H30" s="166">
        <v>0</v>
      </c>
      <c r="I30" s="168">
        <v>4</v>
      </c>
      <c r="J30" s="169">
        <v>0</v>
      </c>
      <c r="K30" s="169">
        <v>0</v>
      </c>
      <c r="L30" s="169">
        <v>4</v>
      </c>
      <c r="M30" s="166">
        <v>40</v>
      </c>
      <c r="N30" s="169">
        <v>0</v>
      </c>
      <c r="O30" s="166">
        <v>453.75</v>
      </c>
      <c r="P30" s="166">
        <v>1.23</v>
      </c>
      <c r="Q30" s="166">
        <v>110.8</v>
      </c>
      <c r="R30" s="166">
        <v>14.1</v>
      </c>
      <c r="S30" s="166">
        <v>7</v>
      </c>
      <c r="T30" s="166">
        <v>319.7</v>
      </c>
      <c r="U30" s="170">
        <v>2</v>
      </c>
    </row>
    <row r="31" spans="1:27" s="137" customFormat="1" ht="13.5" thickBot="1" x14ac:dyDescent="0.25">
      <c r="A31" s="138">
        <v>25</v>
      </c>
      <c r="B31" s="116" t="s">
        <v>23</v>
      </c>
      <c r="C31" s="139" t="s">
        <v>51</v>
      </c>
      <c r="D31" s="139" t="s">
        <v>51</v>
      </c>
      <c r="E31" s="167"/>
      <c r="F31" s="176"/>
      <c r="G31" s="176"/>
      <c r="H31" s="176"/>
      <c r="I31" s="168"/>
      <c r="J31" s="169"/>
      <c r="K31" s="169"/>
      <c r="L31" s="169"/>
      <c r="M31" s="176"/>
      <c r="N31" s="177"/>
      <c r="O31" s="178">
        <v>38.82</v>
      </c>
      <c r="P31" s="166">
        <v>12.539</v>
      </c>
      <c r="Q31" s="166">
        <v>26.280999999999999</v>
      </c>
      <c r="R31" s="166"/>
      <c r="S31" s="166"/>
      <c r="T31" s="166"/>
      <c r="U31" s="170"/>
    </row>
    <row r="32" spans="1:27" s="148" customFormat="1" ht="15" thickBot="1" x14ac:dyDescent="0.25">
      <c r="A32" s="342" t="s">
        <v>24</v>
      </c>
      <c r="B32" s="343"/>
      <c r="C32" s="278" t="e">
        <f>#REF!/'[1]1'!K35</f>
        <v>#REF!</v>
      </c>
      <c r="D32" s="147" t="e">
        <f>#REF!/'[1]1'!L35</f>
        <v>#REF!</v>
      </c>
      <c r="E32" s="280">
        <f>SUM(E7:E31)</f>
        <v>24652.45</v>
      </c>
      <c r="F32" s="280">
        <f>SUM(F7:F31)</f>
        <v>4522.8499999999995</v>
      </c>
      <c r="G32" s="281">
        <f>SUM(G7:G31)</f>
        <v>423.09999999999997</v>
      </c>
      <c r="H32" s="280">
        <f t="shared" ref="H32:U32" si="0">SUM(H7:H31)</f>
        <v>19708</v>
      </c>
      <c r="I32" s="280">
        <f t="shared" si="0"/>
        <v>1820</v>
      </c>
      <c r="J32" s="280">
        <f t="shared" si="0"/>
        <v>669</v>
      </c>
      <c r="K32" s="280">
        <f t="shared" si="0"/>
        <v>254</v>
      </c>
      <c r="L32" s="281">
        <f t="shared" si="0"/>
        <v>1021</v>
      </c>
      <c r="M32" s="280">
        <f t="shared" si="0"/>
        <v>178</v>
      </c>
      <c r="N32" s="280">
        <f t="shared" si="0"/>
        <v>328</v>
      </c>
      <c r="O32" s="281">
        <f t="shared" si="0"/>
        <v>19851.329999999998</v>
      </c>
      <c r="P32" s="280">
        <f t="shared" si="0"/>
        <v>999.96100000000001</v>
      </c>
      <c r="Q32" s="279">
        <f t="shared" si="0"/>
        <v>4827.9380000000001</v>
      </c>
      <c r="R32" s="270">
        <f t="shared" si="0"/>
        <v>1215.135</v>
      </c>
      <c r="S32" s="280">
        <f t="shared" si="0"/>
        <v>4357.0540000000001</v>
      </c>
      <c r="T32" s="280">
        <f t="shared" si="0"/>
        <v>9847.5450000000001</v>
      </c>
      <c r="U32" s="280">
        <f t="shared" si="0"/>
        <v>163</v>
      </c>
    </row>
    <row r="33" spans="5:14" x14ac:dyDescent="0.2">
      <c r="E33" s="12"/>
      <c r="F33" s="9"/>
      <c r="G33" s="9"/>
      <c r="H33" s="9"/>
      <c r="I33" s="41"/>
      <c r="J33" s="5"/>
      <c r="K33" s="5"/>
      <c r="L33" s="5"/>
      <c r="M33" s="9"/>
      <c r="N33" s="9"/>
    </row>
    <row r="34" spans="5:14" x14ac:dyDescent="0.2">
      <c r="E34" s="12"/>
      <c r="F34" s="9"/>
      <c r="G34" s="9"/>
      <c r="H34" s="9"/>
      <c r="I34" s="41"/>
      <c r="M34" s="4"/>
      <c r="N34" s="4"/>
    </row>
  </sheetData>
  <mergeCells count="27">
    <mergeCell ref="U3:U5"/>
    <mergeCell ref="O2:U2"/>
    <mergeCell ref="P3:T3"/>
    <mergeCell ref="O3:O5"/>
    <mergeCell ref="P4:P5"/>
    <mergeCell ref="Q4:Q5"/>
    <mergeCell ref="R4:R5"/>
    <mergeCell ref="S4:S5"/>
    <mergeCell ref="T4:T5"/>
    <mergeCell ref="A1:B1"/>
    <mergeCell ref="A2:B6"/>
    <mergeCell ref="C2:C6"/>
    <mergeCell ref="D2:D6"/>
    <mergeCell ref="E2:N2"/>
    <mergeCell ref="F4:F5"/>
    <mergeCell ref="L4:L5"/>
    <mergeCell ref="M3:M5"/>
    <mergeCell ref="N3:N5"/>
    <mergeCell ref="A32:B32"/>
    <mergeCell ref="E3:H3"/>
    <mergeCell ref="I3:I5"/>
    <mergeCell ref="J3:L3"/>
    <mergeCell ref="J4:J5"/>
    <mergeCell ref="K4:K5"/>
    <mergeCell ref="G4:G5"/>
    <mergeCell ref="H4:H5"/>
    <mergeCell ref="E4:E5"/>
  </mergeCells>
  <phoneticPr fontId="7" type="noConversion"/>
  <pageMargins left="0" right="0" top="0.19685039370078741" bottom="0.19685039370078741" header="0" footer="0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N33"/>
  <sheetViews>
    <sheetView view="pageBreakPreview" zoomScale="120" zoomScaleNormal="90" zoomScaleSheetLayoutView="120" workbookViewId="0">
      <pane xSplit="2" ySplit="5" topLeftCell="C12" activePane="bottomRight" state="frozen"/>
      <selection pane="topRight" activeCell="C1" sqref="C1"/>
      <selection pane="bottomLeft" activeCell="A7" sqref="A7"/>
      <selection pane="bottomRight" activeCell="N18" sqref="N18"/>
    </sheetView>
  </sheetViews>
  <sheetFormatPr defaultRowHeight="12.75" x14ac:dyDescent="0.2"/>
  <cols>
    <col min="1" max="1" width="2.85546875" style="5" customWidth="1"/>
    <col min="2" max="2" width="17.5703125" style="1" customWidth="1"/>
    <col min="3" max="3" width="11" style="3" customWidth="1"/>
    <col min="4" max="4" width="10" style="3" customWidth="1"/>
    <col min="5" max="9" width="9.42578125" style="3" customWidth="1"/>
    <col min="10" max="10" width="9.42578125" style="1" customWidth="1"/>
    <col min="11" max="11" width="8.5703125" style="1" customWidth="1"/>
    <col min="12" max="13" width="9" style="1" customWidth="1"/>
    <col min="14" max="14" width="8.42578125" style="1" customWidth="1"/>
    <col min="15" max="16384" width="9.140625" style="1"/>
  </cols>
  <sheetData>
    <row r="1" spans="1:14" ht="18" customHeight="1" thickBot="1" x14ac:dyDescent="0.25">
      <c r="A1" s="377" t="s">
        <v>161</v>
      </c>
      <c r="B1" s="377"/>
      <c r="C1" s="76"/>
      <c r="D1" s="76"/>
      <c r="E1" s="76"/>
      <c r="F1" s="76"/>
      <c r="G1" s="76"/>
      <c r="H1" s="76"/>
      <c r="I1" s="76"/>
      <c r="J1" s="77"/>
      <c r="K1" s="77"/>
      <c r="L1" s="77"/>
      <c r="M1" s="77"/>
      <c r="N1" s="77"/>
    </row>
    <row r="2" spans="1:14" ht="27.75" customHeight="1" x14ac:dyDescent="0.2">
      <c r="A2" s="78"/>
      <c r="B2" s="79"/>
      <c r="C2" s="378" t="s">
        <v>71</v>
      </c>
      <c r="D2" s="379"/>
      <c r="E2" s="379"/>
      <c r="F2" s="379"/>
      <c r="G2" s="379"/>
      <c r="H2" s="379"/>
      <c r="I2" s="379"/>
      <c r="J2" s="375" t="s">
        <v>78</v>
      </c>
      <c r="K2" s="375"/>
      <c r="L2" s="375"/>
      <c r="M2" s="375"/>
      <c r="N2" s="376"/>
    </row>
    <row r="3" spans="1:14" ht="27.75" customHeight="1" x14ac:dyDescent="0.2">
      <c r="A3" s="80"/>
      <c r="B3" s="81"/>
      <c r="C3" s="380" t="s">
        <v>72</v>
      </c>
      <c r="D3" s="75" t="s">
        <v>132</v>
      </c>
      <c r="E3" s="380" t="s">
        <v>74</v>
      </c>
      <c r="F3" s="380" t="s">
        <v>75</v>
      </c>
      <c r="G3" s="382" t="s">
        <v>119</v>
      </c>
      <c r="H3" s="380" t="s">
        <v>76</v>
      </c>
      <c r="I3" s="384" t="s">
        <v>77</v>
      </c>
      <c r="J3" s="373" t="s">
        <v>79</v>
      </c>
      <c r="K3" s="370" t="s">
        <v>62</v>
      </c>
      <c r="L3" s="371"/>
      <c r="M3" s="371"/>
      <c r="N3" s="372"/>
    </row>
    <row r="4" spans="1:14" ht="102.75" customHeight="1" thickBot="1" x14ac:dyDescent="0.25">
      <c r="A4" s="386" t="s">
        <v>171</v>
      </c>
      <c r="B4" s="387"/>
      <c r="C4" s="381"/>
      <c r="D4" s="82" t="s">
        <v>73</v>
      </c>
      <c r="E4" s="381"/>
      <c r="F4" s="381"/>
      <c r="G4" s="383"/>
      <c r="H4" s="381"/>
      <c r="I4" s="385"/>
      <c r="J4" s="374"/>
      <c r="K4" s="83" t="s">
        <v>137</v>
      </c>
      <c r="L4" s="83" t="s">
        <v>138</v>
      </c>
      <c r="M4" s="83" t="s">
        <v>139</v>
      </c>
      <c r="N4" s="84" t="s">
        <v>140</v>
      </c>
    </row>
    <row r="5" spans="1:14" s="2" customFormat="1" ht="19.5" customHeight="1" thickTop="1" thickBot="1" x14ac:dyDescent="0.25">
      <c r="A5" s="85"/>
      <c r="B5" s="86"/>
      <c r="C5" s="87">
        <v>42</v>
      </c>
      <c r="D5" s="87">
        <v>43</v>
      </c>
      <c r="E5" s="88">
        <v>44</v>
      </c>
      <c r="F5" s="88">
        <v>45</v>
      </c>
      <c r="G5" s="88">
        <v>46</v>
      </c>
      <c r="H5" s="88">
        <v>47</v>
      </c>
      <c r="I5" s="88">
        <v>48</v>
      </c>
      <c r="J5" s="91">
        <v>49</v>
      </c>
      <c r="K5" s="89">
        <v>50</v>
      </c>
      <c r="L5" s="89">
        <v>51</v>
      </c>
      <c r="M5" s="89">
        <v>52</v>
      </c>
      <c r="N5" s="90">
        <v>53</v>
      </c>
    </row>
    <row r="6" spans="1:14" s="137" customFormat="1" x14ac:dyDescent="0.2">
      <c r="A6" s="149">
        <v>1</v>
      </c>
      <c r="B6" s="150" t="s">
        <v>43</v>
      </c>
      <c r="C6" s="186"/>
      <c r="D6" s="171"/>
      <c r="E6" s="187"/>
      <c r="F6" s="171"/>
      <c r="G6" s="171"/>
      <c r="H6" s="171"/>
      <c r="I6" s="187"/>
      <c r="J6" s="167"/>
      <c r="K6" s="166"/>
      <c r="L6" s="166"/>
      <c r="M6" s="166"/>
      <c r="N6" s="170"/>
    </row>
    <row r="7" spans="1:14" s="151" customFormat="1" x14ac:dyDescent="0.2">
      <c r="A7" s="149">
        <v>2</v>
      </c>
      <c r="B7" s="150" t="s">
        <v>0</v>
      </c>
      <c r="C7" s="186">
        <v>93.2</v>
      </c>
      <c r="D7" s="171">
        <v>0</v>
      </c>
      <c r="E7" s="187">
        <v>0</v>
      </c>
      <c r="F7" s="171">
        <v>0</v>
      </c>
      <c r="G7" s="171">
        <v>0</v>
      </c>
      <c r="H7" s="171">
        <v>0</v>
      </c>
      <c r="I7" s="187">
        <v>10</v>
      </c>
      <c r="J7" s="167">
        <v>0</v>
      </c>
      <c r="K7" s="166">
        <v>0</v>
      </c>
      <c r="L7" s="166">
        <v>0</v>
      </c>
      <c r="M7" s="166">
        <v>0</v>
      </c>
      <c r="N7" s="170">
        <v>0</v>
      </c>
    </row>
    <row r="8" spans="1:14" s="137" customFormat="1" x14ac:dyDescent="0.2">
      <c r="A8" s="149">
        <v>3</v>
      </c>
      <c r="B8" s="150" t="s">
        <v>1</v>
      </c>
      <c r="C8" s="186">
        <v>11387.57</v>
      </c>
      <c r="D8" s="171">
        <v>11325.49</v>
      </c>
      <c r="E8" s="187">
        <v>16</v>
      </c>
      <c r="F8" s="171">
        <v>25</v>
      </c>
      <c r="G8" s="171">
        <v>0</v>
      </c>
      <c r="H8" s="171">
        <v>0</v>
      </c>
      <c r="I8" s="187">
        <v>17</v>
      </c>
      <c r="J8" s="167">
        <v>0</v>
      </c>
      <c r="K8" s="166">
        <v>0</v>
      </c>
      <c r="L8" s="166">
        <v>0</v>
      </c>
      <c r="M8" s="166">
        <v>0</v>
      </c>
      <c r="N8" s="170">
        <v>0</v>
      </c>
    </row>
    <row r="9" spans="1:14" s="137" customFormat="1" x14ac:dyDescent="0.2">
      <c r="A9" s="149">
        <v>4</v>
      </c>
      <c r="B9" s="150" t="s">
        <v>2</v>
      </c>
      <c r="C9" s="186">
        <v>4.1900000000000004</v>
      </c>
      <c r="D9" s="171">
        <v>4.1900000000000004</v>
      </c>
      <c r="E9" s="187">
        <v>0</v>
      </c>
      <c r="F9" s="171">
        <v>0</v>
      </c>
      <c r="G9" s="171">
        <v>0</v>
      </c>
      <c r="H9" s="171">
        <v>0</v>
      </c>
      <c r="I9" s="187">
        <v>24</v>
      </c>
      <c r="J9" s="167">
        <v>0</v>
      </c>
      <c r="K9" s="166">
        <v>0</v>
      </c>
      <c r="L9" s="166">
        <v>0</v>
      </c>
      <c r="M9" s="166">
        <v>0</v>
      </c>
      <c r="N9" s="170">
        <v>0</v>
      </c>
    </row>
    <row r="10" spans="1:14" s="137" customFormat="1" x14ac:dyDescent="0.2">
      <c r="A10" s="149">
        <v>5</v>
      </c>
      <c r="B10" s="150" t="s">
        <v>3</v>
      </c>
      <c r="C10" s="186">
        <v>1244.31</v>
      </c>
      <c r="D10" s="171">
        <v>1143.8599999999999</v>
      </c>
      <c r="E10" s="187"/>
      <c r="F10" s="171">
        <v>8374</v>
      </c>
      <c r="G10" s="171"/>
      <c r="H10" s="171">
        <v>1</v>
      </c>
      <c r="I10" s="187">
        <v>5</v>
      </c>
      <c r="J10" s="167"/>
      <c r="K10" s="166"/>
      <c r="L10" s="166"/>
      <c r="M10" s="166"/>
      <c r="N10" s="170"/>
    </row>
    <row r="11" spans="1:14" s="137" customFormat="1" x14ac:dyDescent="0.2">
      <c r="A11" s="149">
        <v>6</v>
      </c>
      <c r="B11" s="150" t="s">
        <v>4</v>
      </c>
      <c r="C11" s="186">
        <v>189.5</v>
      </c>
      <c r="D11" s="171">
        <v>184.5</v>
      </c>
      <c r="E11" s="187"/>
      <c r="F11" s="171"/>
      <c r="G11" s="171"/>
      <c r="H11" s="171"/>
      <c r="I11" s="187">
        <v>4</v>
      </c>
      <c r="J11" s="167">
        <v>8</v>
      </c>
      <c r="K11" s="166">
        <v>5</v>
      </c>
      <c r="L11" s="166"/>
      <c r="M11" s="166"/>
      <c r="N11" s="170">
        <v>3</v>
      </c>
    </row>
    <row r="12" spans="1:14" s="137" customFormat="1" x14ac:dyDescent="0.2">
      <c r="A12" s="149">
        <v>7</v>
      </c>
      <c r="B12" s="150" t="s">
        <v>5</v>
      </c>
      <c r="C12" s="186">
        <v>4.2789999999999999</v>
      </c>
      <c r="D12" s="171">
        <v>4.2789999999999999</v>
      </c>
      <c r="E12" s="169"/>
      <c r="F12" s="171"/>
      <c r="G12" s="171"/>
      <c r="H12" s="171"/>
      <c r="I12" s="187">
        <v>1</v>
      </c>
      <c r="J12" s="167"/>
      <c r="K12" s="166"/>
      <c r="L12" s="166"/>
      <c r="M12" s="166"/>
      <c r="N12" s="170"/>
    </row>
    <row r="13" spans="1:14" s="137" customFormat="1" x14ac:dyDescent="0.2">
      <c r="A13" s="149">
        <v>8</v>
      </c>
      <c r="B13" s="150" t="s">
        <v>6</v>
      </c>
      <c r="C13" s="186">
        <v>17.100000000000001</v>
      </c>
      <c r="D13" s="171">
        <v>14.1</v>
      </c>
      <c r="E13" s="187">
        <v>0</v>
      </c>
      <c r="F13" s="171">
        <v>3</v>
      </c>
      <c r="G13" s="171">
        <v>0</v>
      </c>
      <c r="H13" s="171">
        <v>0</v>
      </c>
      <c r="I13" s="187">
        <v>0</v>
      </c>
      <c r="J13" s="167">
        <v>0</v>
      </c>
      <c r="K13" s="166">
        <v>0</v>
      </c>
      <c r="L13" s="166">
        <v>0</v>
      </c>
      <c r="M13" s="166">
        <v>0</v>
      </c>
      <c r="N13" s="170">
        <v>0</v>
      </c>
    </row>
    <row r="14" spans="1:14" s="137" customFormat="1" x14ac:dyDescent="0.2">
      <c r="A14" s="149">
        <v>9</v>
      </c>
      <c r="B14" s="116" t="s">
        <v>7</v>
      </c>
      <c r="C14" s="188">
        <v>103.09699999999999</v>
      </c>
      <c r="D14" s="166">
        <v>103.09699999999999</v>
      </c>
      <c r="E14" s="169">
        <v>162</v>
      </c>
      <c r="F14" s="166">
        <v>0</v>
      </c>
      <c r="G14" s="166">
        <v>8</v>
      </c>
      <c r="H14" s="166">
        <v>8</v>
      </c>
      <c r="I14" s="169">
        <v>3</v>
      </c>
      <c r="J14" s="167">
        <v>0</v>
      </c>
      <c r="K14" s="166">
        <v>0</v>
      </c>
      <c r="L14" s="166">
        <v>0</v>
      </c>
      <c r="M14" s="166">
        <v>0</v>
      </c>
      <c r="N14" s="170">
        <v>0</v>
      </c>
    </row>
    <row r="15" spans="1:14" s="137" customFormat="1" x14ac:dyDescent="0.2">
      <c r="A15" s="149">
        <v>10</v>
      </c>
      <c r="B15" s="150" t="s">
        <v>8</v>
      </c>
      <c r="C15" s="186">
        <v>2.2999999999999998</v>
      </c>
      <c r="D15" s="171"/>
      <c r="E15" s="187">
        <v>2</v>
      </c>
      <c r="F15" s="171"/>
      <c r="G15" s="171"/>
      <c r="H15" s="171"/>
      <c r="I15" s="187">
        <v>6</v>
      </c>
      <c r="J15" s="167"/>
      <c r="K15" s="166"/>
      <c r="L15" s="166"/>
      <c r="M15" s="166"/>
      <c r="N15" s="170"/>
    </row>
    <row r="16" spans="1:14" s="137" customFormat="1" x14ac:dyDescent="0.2">
      <c r="A16" s="239">
        <v>11</v>
      </c>
      <c r="B16" s="240" t="s">
        <v>9</v>
      </c>
      <c r="C16" s="241"/>
      <c r="D16" s="242"/>
      <c r="E16" s="243"/>
      <c r="F16" s="242"/>
      <c r="G16" s="242"/>
      <c r="H16" s="242"/>
      <c r="I16" s="243"/>
      <c r="J16" s="234"/>
      <c r="K16" s="235"/>
      <c r="L16" s="235"/>
      <c r="M16" s="235"/>
      <c r="N16" s="238"/>
    </row>
    <row r="17" spans="1:14" s="137" customFormat="1" x14ac:dyDescent="0.2">
      <c r="A17" s="149">
        <v>12</v>
      </c>
      <c r="B17" s="150" t="s">
        <v>10</v>
      </c>
      <c r="C17" s="186">
        <v>280.39300000000003</v>
      </c>
      <c r="D17" s="171">
        <v>325.39300000000003</v>
      </c>
      <c r="E17" s="187">
        <v>0</v>
      </c>
      <c r="F17" s="171">
        <v>0</v>
      </c>
      <c r="G17" s="171">
        <v>0</v>
      </c>
      <c r="H17" s="171">
        <v>0</v>
      </c>
      <c r="I17" s="187">
        <v>14</v>
      </c>
      <c r="J17" s="167">
        <v>0</v>
      </c>
      <c r="K17" s="166">
        <v>0</v>
      </c>
      <c r="L17" s="166">
        <v>0</v>
      </c>
      <c r="M17" s="166">
        <v>0</v>
      </c>
      <c r="N17" s="170">
        <v>0</v>
      </c>
    </row>
    <row r="18" spans="1:14" s="137" customFormat="1" x14ac:dyDescent="0.2">
      <c r="A18" s="149">
        <v>13</v>
      </c>
      <c r="B18" s="116" t="s">
        <v>11</v>
      </c>
      <c r="C18" s="188">
        <v>15.9</v>
      </c>
      <c r="D18" s="166">
        <v>8.3000000000000007</v>
      </c>
      <c r="E18" s="169">
        <v>0</v>
      </c>
      <c r="F18" s="166">
        <v>0</v>
      </c>
      <c r="G18" s="166">
        <v>0</v>
      </c>
      <c r="H18" s="166">
        <v>0</v>
      </c>
      <c r="I18" s="169">
        <v>1</v>
      </c>
      <c r="J18" s="167">
        <v>0</v>
      </c>
      <c r="K18" s="166">
        <v>0</v>
      </c>
      <c r="L18" s="166">
        <v>0</v>
      </c>
      <c r="M18" s="166">
        <v>0</v>
      </c>
      <c r="N18" s="170">
        <v>0</v>
      </c>
    </row>
    <row r="19" spans="1:14" s="137" customFormat="1" x14ac:dyDescent="0.2">
      <c r="A19" s="149">
        <v>14</v>
      </c>
      <c r="B19" s="116" t="s">
        <v>12</v>
      </c>
      <c r="C19" s="188">
        <v>22.74</v>
      </c>
      <c r="D19" s="166">
        <v>11.54</v>
      </c>
      <c r="E19" s="169">
        <v>206</v>
      </c>
      <c r="F19" s="166">
        <v>0</v>
      </c>
      <c r="G19" s="166">
        <v>0</v>
      </c>
      <c r="H19" s="166">
        <v>0</v>
      </c>
      <c r="I19" s="169">
        <v>3</v>
      </c>
      <c r="J19" s="167">
        <v>2</v>
      </c>
      <c r="K19" s="166">
        <v>0</v>
      </c>
      <c r="L19" s="166">
        <v>1</v>
      </c>
      <c r="M19" s="166">
        <v>1</v>
      </c>
      <c r="N19" s="170">
        <v>0</v>
      </c>
    </row>
    <row r="20" spans="1:14" s="137" customFormat="1" x14ac:dyDescent="0.2">
      <c r="A20" s="149">
        <v>15</v>
      </c>
      <c r="B20" s="116" t="s">
        <v>13</v>
      </c>
      <c r="C20" s="188">
        <v>2411.7779999999998</v>
      </c>
      <c r="D20" s="166">
        <v>0</v>
      </c>
      <c r="E20" s="169">
        <v>0</v>
      </c>
      <c r="F20" s="166">
        <v>8</v>
      </c>
      <c r="G20" s="166">
        <v>0</v>
      </c>
      <c r="H20" s="166">
        <v>0</v>
      </c>
      <c r="I20" s="169">
        <v>18</v>
      </c>
      <c r="J20" s="167">
        <v>0</v>
      </c>
      <c r="K20" s="166">
        <v>0</v>
      </c>
      <c r="L20" s="166">
        <v>0</v>
      </c>
      <c r="M20" s="166">
        <v>0</v>
      </c>
      <c r="N20" s="170">
        <v>0</v>
      </c>
    </row>
    <row r="21" spans="1:14" s="137" customFormat="1" x14ac:dyDescent="0.2">
      <c r="A21" s="149">
        <v>16</v>
      </c>
      <c r="B21" s="116" t="s">
        <v>14</v>
      </c>
      <c r="C21" s="188">
        <v>4</v>
      </c>
      <c r="D21" s="166">
        <v>4</v>
      </c>
      <c r="E21" s="169">
        <v>0</v>
      </c>
      <c r="F21" s="166">
        <v>0</v>
      </c>
      <c r="G21" s="166">
        <v>0</v>
      </c>
      <c r="H21" s="166">
        <v>0</v>
      </c>
      <c r="I21" s="169">
        <v>0</v>
      </c>
      <c r="J21" s="167">
        <v>0</v>
      </c>
      <c r="K21" s="166">
        <v>0</v>
      </c>
      <c r="L21" s="166">
        <v>0</v>
      </c>
      <c r="M21" s="166">
        <v>0</v>
      </c>
      <c r="N21" s="170">
        <v>0</v>
      </c>
    </row>
    <row r="22" spans="1:14" s="137" customFormat="1" x14ac:dyDescent="0.2">
      <c r="A22" s="149">
        <v>17</v>
      </c>
      <c r="B22" s="116" t="s">
        <v>15</v>
      </c>
      <c r="C22" s="174">
        <v>4</v>
      </c>
      <c r="D22" s="174">
        <v>4</v>
      </c>
      <c r="E22" s="174">
        <v>0</v>
      </c>
      <c r="F22" s="174">
        <v>0</v>
      </c>
      <c r="G22" s="174">
        <v>0</v>
      </c>
      <c r="H22" s="174">
        <v>0</v>
      </c>
      <c r="I22" s="174">
        <v>0</v>
      </c>
      <c r="J22" s="167">
        <v>0</v>
      </c>
      <c r="K22" s="166">
        <v>0</v>
      </c>
      <c r="L22" s="166">
        <v>0</v>
      </c>
      <c r="M22" s="166">
        <v>0</v>
      </c>
      <c r="N22" s="170">
        <v>0</v>
      </c>
    </row>
    <row r="23" spans="1:14" s="137" customFormat="1" x14ac:dyDescent="0.2">
      <c r="A23" s="149">
        <v>18</v>
      </c>
      <c r="B23" s="116" t="s">
        <v>16</v>
      </c>
      <c r="C23" s="188"/>
      <c r="D23" s="166"/>
      <c r="E23" s="169"/>
      <c r="F23" s="166"/>
      <c r="G23" s="166"/>
      <c r="H23" s="166"/>
      <c r="I23" s="169"/>
      <c r="J23" s="167"/>
      <c r="K23" s="166"/>
      <c r="L23" s="166"/>
      <c r="M23" s="166"/>
      <c r="N23" s="170"/>
    </row>
    <row r="24" spans="1:14" s="137" customFormat="1" x14ac:dyDescent="0.2">
      <c r="A24" s="149">
        <v>19</v>
      </c>
      <c r="B24" s="116" t="s">
        <v>17</v>
      </c>
      <c r="C24" s="188">
        <v>18.3</v>
      </c>
      <c r="D24" s="166">
        <v>11</v>
      </c>
      <c r="E24" s="169"/>
      <c r="F24" s="166"/>
      <c r="G24" s="166">
        <v>5</v>
      </c>
      <c r="H24" s="166">
        <v>4</v>
      </c>
      <c r="I24" s="169">
        <v>6</v>
      </c>
      <c r="J24" s="167"/>
      <c r="K24" s="166"/>
      <c r="L24" s="166"/>
      <c r="M24" s="166"/>
      <c r="N24" s="170"/>
    </row>
    <row r="25" spans="1:14" s="137" customFormat="1" x14ac:dyDescent="0.2">
      <c r="A25" s="149">
        <v>20</v>
      </c>
      <c r="B25" s="116" t="s">
        <v>18</v>
      </c>
      <c r="C25" s="188">
        <v>71.2</v>
      </c>
      <c r="D25" s="166">
        <v>71.2</v>
      </c>
      <c r="E25" s="169" t="s">
        <v>51</v>
      </c>
      <c r="F25" s="166" t="s">
        <v>51</v>
      </c>
      <c r="G25" s="166" t="s">
        <v>51</v>
      </c>
      <c r="H25" s="166" t="s">
        <v>51</v>
      </c>
      <c r="I25" s="169" t="s">
        <v>51</v>
      </c>
      <c r="J25" s="167" t="s">
        <v>51</v>
      </c>
      <c r="K25" s="166" t="s">
        <v>51</v>
      </c>
      <c r="L25" s="166" t="s">
        <v>51</v>
      </c>
      <c r="M25" s="166" t="s">
        <v>51</v>
      </c>
      <c r="N25" s="170" t="s">
        <v>51</v>
      </c>
    </row>
    <row r="26" spans="1:14" s="137" customFormat="1" x14ac:dyDescent="0.2">
      <c r="A26" s="149">
        <v>21</v>
      </c>
      <c r="B26" s="116" t="s">
        <v>19</v>
      </c>
      <c r="C26" s="188">
        <v>2160.65</v>
      </c>
      <c r="D26" s="166"/>
      <c r="E26" s="169">
        <v>2139</v>
      </c>
      <c r="F26" s="166"/>
      <c r="G26" s="166"/>
      <c r="H26" s="166"/>
      <c r="I26" s="169">
        <v>4</v>
      </c>
      <c r="J26" s="167"/>
      <c r="K26" s="166"/>
      <c r="L26" s="166"/>
      <c r="M26" s="166"/>
      <c r="N26" s="170"/>
    </row>
    <row r="27" spans="1:14" s="137" customFormat="1" x14ac:dyDescent="0.2">
      <c r="A27" s="149">
        <v>22</v>
      </c>
      <c r="B27" s="116" t="s">
        <v>20</v>
      </c>
      <c r="C27" s="188">
        <v>1.4</v>
      </c>
      <c r="D27" s="166">
        <v>1.4</v>
      </c>
      <c r="E27" s="169">
        <v>0</v>
      </c>
      <c r="F27" s="166">
        <v>0</v>
      </c>
      <c r="G27" s="166">
        <v>0</v>
      </c>
      <c r="H27" s="166">
        <v>0</v>
      </c>
      <c r="I27" s="169">
        <v>2</v>
      </c>
      <c r="J27" s="167">
        <v>2</v>
      </c>
      <c r="K27" s="166">
        <v>0</v>
      </c>
      <c r="L27" s="166">
        <v>2</v>
      </c>
      <c r="M27" s="166">
        <v>0</v>
      </c>
      <c r="N27" s="170">
        <v>0</v>
      </c>
    </row>
    <row r="28" spans="1:14" s="137" customFormat="1" x14ac:dyDescent="0.2">
      <c r="A28" s="149">
        <v>23</v>
      </c>
      <c r="B28" s="116" t="s">
        <v>21</v>
      </c>
      <c r="C28" s="137">
        <v>345.1</v>
      </c>
      <c r="D28" s="166">
        <v>189.1</v>
      </c>
      <c r="E28" s="169">
        <v>60</v>
      </c>
      <c r="F28" s="166">
        <v>52</v>
      </c>
      <c r="G28" s="166">
        <v>8</v>
      </c>
      <c r="H28" s="166">
        <v>45</v>
      </c>
      <c r="I28" s="169">
        <v>0</v>
      </c>
      <c r="J28" s="167">
        <v>1</v>
      </c>
      <c r="K28" s="166">
        <v>0</v>
      </c>
      <c r="L28" s="188">
        <v>1</v>
      </c>
      <c r="M28" s="166">
        <v>0</v>
      </c>
      <c r="N28" s="170">
        <v>0</v>
      </c>
    </row>
    <row r="29" spans="1:14" s="137" customFormat="1" x14ac:dyDescent="0.2">
      <c r="A29" s="149">
        <v>24</v>
      </c>
      <c r="B29" s="116" t="s">
        <v>22</v>
      </c>
      <c r="C29" s="188">
        <v>1.63</v>
      </c>
      <c r="D29" s="166">
        <v>1.63</v>
      </c>
      <c r="E29" s="169">
        <v>0</v>
      </c>
      <c r="F29" s="166">
        <v>0</v>
      </c>
      <c r="G29" s="166">
        <v>0</v>
      </c>
      <c r="H29" s="166">
        <v>0</v>
      </c>
      <c r="I29" s="169">
        <v>0</v>
      </c>
      <c r="J29" s="167">
        <v>0</v>
      </c>
      <c r="K29" s="166">
        <v>0</v>
      </c>
      <c r="L29" s="166">
        <v>0</v>
      </c>
      <c r="M29" s="166">
        <v>0</v>
      </c>
      <c r="N29" s="170">
        <v>0</v>
      </c>
    </row>
    <row r="30" spans="1:14" s="137" customFormat="1" ht="13.5" thickBot="1" x14ac:dyDescent="0.25">
      <c r="A30" s="149">
        <v>25</v>
      </c>
      <c r="B30" s="116" t="s">
        <v>23</v>
      </c>
      <c r="C30" s="188">
        <v>21.768999999999998</v>
      </c>
      <c r="D30" s="166">
        <v>21.768999999999998</v>
      </c>
      <c r="E30" s="169"/>
      <c r="F30" s="166"/>
      <c r="G30" s="166"/>
      <c r="H30" s="166"/>
      <c r="I30" s="169"/>
      <c r="J30" s="167"/>
      <c r="K30" s="166"/>
      <c r="L30" s="166"/>
      <c r="M30" s="166"/>
      <c r="N30" s="170"/>
    </row>
    <row r="31" spans="1:14" s="33" customFormat="1" ht="15" thickBot="1" x14ac:dyDescent="0.25">
      <c r="A31" s="342" t="s">
        <v>24</v>
      </c>
      <c r="B31" s="343"/>
      <c r="C31" s="190">
        <f t="shared" ref="C31:N31" si="0">SUM(C6:C30)</f>
        <v>18404.406000000003</v>
      </c>
      <c r="D31" s="189">
        <f t="shared" si="0"/>
        <v>13428.848000000002</v>
      </c>
      <c r="E31" s="190">
        <f t="shared" si="0"/>
        <v>2585</v>
      </c>
      <c r="F31" s="189">
        <f t="shared" si="0"/>
        <v>8462</v>
      </c>
      <c r="G31" s="190">
        <f t="shared" si="0"/>
        <v>21</v>
      </c>
      <c r="H31" s="189">
        <f t="shared" si="0"/>
        <v>58</v>
      </c>
      <c r="I31" s="190">
        <f t="shared" si="0"/>
        <v>118</v>
      </c>
      <c r="J31" s="189">
        <f t="shared" si="0"/>
        <v>13</v>
      </c>
      <c r="K31" s="190">
        <f t="shared" si="0"/>
        <v>5</v>
      </c>
      <c r="L31" s="189">
        <f t="shared" si="0"/>
        <v>4</v>
      </c>
      <c r="M31" s="190">
        <f t="shared" si="0"/>
        <v>1</v>
      </c>
      <c r="N31" s="189">
        <f t="shared" si="0"/>
        <v>3</v>
      </c>
    </row>
    <row r="32" spans="1:14" ht="13.5" thickBot="1" x14ac:dyDescent="0.25">
      <c r="C32" s="191"/>
      <c r="D32" s="191"/>
      <c r="E32" s="191"/>
      <c r="F32" s="192"/>
      <c r="G32" s="191"/>
      <c r="H32" s="191"/>
      <c r="I32" s="191"/>
      <c r="J32" s="193"/>
      <c r="K32" s="193"/>
      <c r="L32" s="193"/>
      <c r="M32" s="193"/>
      <c r="N32" s="193"/>
    </row>
    <row r="33" spans="3:3" x14ac:dyDescent="0.2">
      <c r="C33" s="10"/>
    </row>
  </sheetData>
  <mergeCells count="13">
    <mergeCell ref="K3:N3"/>
    <mergeCell ref="J3:J4"/>
    <mergeCell ref="J2:N2"/>
    <mergeCell ref="A31:B31"/>
    <mergeCell ref="A1:B1"/>
    <mergeCell ref="C2:I2"/>
    <mergeCell ref="C3:C4"/>
    <mergeCell ref="G3:G4"/>
    <mergeCell ref="H3:H4"/>
    <mergeCell ref="I3:I4"/>
    <mergeCell ref="E3:E4"/>
    <mergeCell ref="F3:F4"/>
    <mergeCell ref="A4:B4"/>
  </mergeCells>
  <phoneticPr fontId="7" type="noConversion"/>
  <pageMargins left="0.19685039370078741" right="3.937007874015748E-2" top="0.15748031496062992" bottom="0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view="pageBreakPreview" zoomScale="130" zoomScaleNormal="100" zoomScaleSheetLayoutView="130" workbookViewId="0">
      <selection activeCell="U13" sqref="U13"/>
    </sheetView>
  </sheetViews>
  <sheetFormatPr defaultRowHeight="12.75" x14ac:dyDescent="0.2"/>
  <cols>
    <col min="1" max="1" width="3.42578125" customWidth="1"/>
    <col min="2" max="2" width="17" customWidth="1"/>
    <col min="3" max="3" width="8.7109375" customWidth="1"/>
    <col min="4" max="4" width="9.42578125" customWidth="1"/>
    <col min="5" max="5" width="7.28515625" customWidth="1"/>
    <col min="6" max="6" width="9" customWidth="1"/>
    <col min="7" max="7" width="6.5703125" customWidth="1"/>
    <col min="8" max="8" width="7.5703125" customWidth="1"/>
    <col min="9" max="9" width="6.42578125" customWidth="1"/>
    <col min="10" max="10" width="6.5703125" customWidth="1"/>
    <col min="11" max="11" width="8.140625" customWidth="1"/>
    <col min="12" max="12" width="7.42578125" customWidth="1"/>
    <col min="13" max="13" width="6.42578125" customWidth="1"/>
    <col min="14" max="14" width="5.28515625" customWidth="1"/>
    <col min="15" max="15" width="7.5703125" customWidth="1"/>
    <col min="16" max="17" width="7.85546875" customWidth="1"/>
    <col min="18" max="18" width="6.5703125" customWidth="1"/>
    <col min="19" max="19" width="9.28515625" customWidth="1"/>
  </cols>
  <sheetData>
    <row r="1" spans="1:23" ht="16.5" thickBot="1" x14ac:dyDescent="0.3">
      <c r="B1" s="74" t="s">
        <v>46</v>
      </c>
    </row>
    <row r="2" spans="1:23" ht="24.75" customHeight="1" x14ac:dyDescent="0.2">
      <c r="A2" s="400" t="s">
        <v>171</v>
      </c>
      <c r="B2" s="401"/>
      <c r="C2" s="406" t="s">
        <v>80</v>
      </c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8"/>
    </row>
    <row r="3" spans="1:23" x14ac:dyDescent="0.2">
      <c r="A3" s="402"/>
      <c r="B3" s="403"/>
      <c r="C3" s="390" t="s">
        <v>81</v>
      </c>
      <c r="D3" s="392" t="s">
        <v>82</v>
      </c>
      <c r="E3" s="390" t="s">
        <v>141</v>
      </c>
      <c r="F3" s="392" t="s">
        <v>142</v>
      </c>
      <c r="G3" s="392" t="s">
        <v>143</v>
      </c>
      <c r="H3" s="409" t="s">
        <v>144</v>
      </c>
      <c r="I3" s="395" t="s">
        <v>62</v>
      </c>
      <c r="J3" s="412"/>
      <c r="K3" s="392" t="s">
        <v>147</v>
      </c>
      <c r="L3" s="409" t="s">
        <v>148</v>
      </c>
      <c r="M3" s="395" t="s">
        <v>62</v>
      </c>
      <c r="N3" s="395"/>
      <c r="O3" s="409" t="s">
        <v>151</v>
      </c>
      <c r="P3" s="395" t="s">
        <v>62</v>
      </c>
      <c r="Q3" s="395"/>
      <c r="R3" s="395"/>
      <c r="S3" s="388" t="s">
        <v>155</v>
      </c>
    </row>
    <row r="4" spans="1:23" x14ac:dyDescent="0.2">
      <c r="A4" s="402"/>
      <c r="B4" s="403"/>
      <c r="C4" s="390"/>
      <c r="D4" s="393"/>
      <c r="E4" s="390"/>
      <c r="F4" s="393"/>
      <c r="G4" s="393"/>
      <c r="H4" s="410"/>
      <c r="I4" s="395"/>
      <c r="J4" s="412"/>
      <c r="K4" s="393"/>
      <c r="L4" s="410"/>
      <c r="M4" s="395"/>
      <c r="N4" s="395"/>
      <c r="O4" s="410"/>
      <c r="P4" s="395"/>
      <c r="Q4" s="395"/>
      <c r="R4" s="395"/>
      <c r="S4" s="388"/>
    </row>
    <row r="5" spans="1:23" x14ac:dyDescent="0.2">
      <c r="A5" s="402"/>
      <c r="B5" s="403"/>
      <c r="C5" s="390"/>
      <c r="D5" s="393"/>
      <c r="E5" s="390"/>
      <c r="F5" s="393"/>
      <c r="G5" s="393"/>
      <c r="H5" s="410"/>
      <c r="I5" s="390" t="s">
        <v>145</v>
      </c>
      <c r="J5" s="398" t="s">
        <v>146</v>
      </c>
      <c r="K5" s="393"/>
      <c r="L5" s="410"/>
      <c r="M5" s="390" t="s">
        <v>149</v>
      </c>
      <c r="N5" s="390" t="s">
        <v>150</v>
      </c>
      <c r="O5" s="410"/>
      <c r="P5" s="392" t="s">
        <v>152</v>
      </c>
      <c r="Q5" s="390" t="s">
        <v>153</v>
      </c>
      <c r="R5" s="390" t="s">
        <v>154</v>
      </c>
      <c r="S5" s="388"/>
    </row>
    <row r="6" spans="1:23" ht="122.25" customHeight="1" thickBot="1" x14ac:dyDescent="0.25">
      <c r="A6" s="402"/>
      <c r="B6" s="403"/>
      <c r="C6" s="391"/>
      <c r="D6" s="394"/>
      <c r="E6" s="391"/>
      <c r="F6" s="394"/>
      <c r="G6" s="394"/>
      <c r="H6" s="411"/>
      <c r="I6" s="391"/>
      <c r="J6" s="399"/>
      <c r="K6" s="394"/>
      <c r="L6" s="411"/>
      <c r="M6" s="391"/>
      <c r="N6" s="391"/>
      <c r="O6" s="411"/>
      <c r="P6" s="394"/>
      <c r="Q6" s="391"/>
      <c r="R6" s="391"/>
      <c r="S6" s="389"/>
    </row>
    <row r="7" spans="1:23" ht="14.25" thickTop="1" thickBot="1" x14ac:dyDescent="0.25">
      <c r="A7" s="404"/>
      <c r="B7" s="405"/>
      <c r="C7" s="56">
        <v>54</v>
      </c>
      <c r="D7" s="57">
        <v>55</v>
      </c>
      <c r="E7" s="57">
        <v>56</v>
      </c>
      <c r="F7" s="55">
        <v>57</v>
      </c>
      <c r="G7" s="55">
        <v>58</v>
      </c>
      <c r="H7" s="58">
        <v>59</v>
      </c>
      <c r="I7" s="55">
        <v>60</v>
      </c>
      <c r="J7" s="57">
        <v>61</v>
      </c>
      <c r="K7" s="57">
        <v>62</v>
      </c>
      <c r="L7" s="59">
        <v>63</v>
      </c>
      <c r="M7" s="55">
        <v>64</v>
      </c>
      <c r="N7" s="55">
        <v>65</v>
      </c>
      <c r="O7" s="59">
        <v>66</v>
      </c>
      <c r="P7" s="55">
        <v>67</v>
      </c>
      <c r="Q7" s="57">
        <v>68</v>
      </c>
      <c r="R7" s="55">
        <v>69</v>
      </c>
      <c r="S7" s="60">
        <v>70</v>
      </c>
    </row>
    <row r="8" spans="1:23" s="106" customFormat="1" ht="13.5" x14ac:dyDescent="0.2">
      <c r="A8" s="152">
        <v>1</v>
      </c>
      <c r="B8" s="108" t="s">
        <v>43</v>
      </c>
      <c r="C8" s="291">
        <v>62</v>
      </c>
      <c r="D8" s="292">
        <v>1.91</v>
      </c>
      <c r="E8" s="292">
        <v>73</v>
      </c>
      <c r="F8" s="292">
        <v>2.58</v>
      </c>
      <c r="G8" s="292">
        <v>2</v>
      </c>
      <c r="H8" s="293">
        <v>0</v>
      </c>
      <c r="I8" s="292">
        <v>0</v>
      </c>
      <c r="J8" s="294">
        <v>0</v>
      </c>
      <c r="K8" s="292">
        <v>2.4</v>
      </c>
      <c r="L8" s="293">
        <v>0</v>
      </c>
      <c r="M8" s="292">
        <v>0</v>
      </c>
      <c r="N8" s="292">
        <v>0</v>
      </c>
      <c r="O8" s="293">
        <v>0.02</v>
      </c>
      <c r="P8" s="292">
        <v>0.02</v>
      </c>
      <c r="Q8" s="292">
        <v>0</v>
      </c>
      <c r="R8" s="292">
        <v>0</v>
      </c>
      <c r="S8" s="295">
        <v>0</v>
      </c>
    </row>
    <row r="9" spans="1:23" s="106" customFormat="1" ht="13.5" x14ac:dyDescent="0.2">
      <c r="A9" s="152">
        <v>2</v>
      </c>
      <c r="B9" s="108" t="s">
        <v>0</v>
      </c>
      <c r="C9" s="179">
        <v>11</v>
      </c>
      <c r="D9" s="180">
        <v>27.2</v>
      </c>
      <c r="E9" s="180">
        <v>3</v>
      </c>
      <c r="F9" s="180">
        <v>3.2</v>
      </c>
      <c r="G9" s="180">
        <v>3</v>
      </c>
      <c r="H9" s="181">
        <v>0</v>
      </c>
      <c r="I9" s="180">
        <v>0</v>
      </c>
      <c r="J9" s="182">
        <v>0</v>
      </c>
      <c r="K9" s="180">
        <v>0</v>
      </c>
      <c r="L9" s="181">
        <v>0</v>
      </c>
      <c r="M9" s="180">
        <v>0</v>
      </c>
      <c r="N9" s="180">
        <v>0</v>
      </c>
      <c r="O9" s="181">
        <v>0</v>
      </c>
      <c r="P9" s="180">
        <v>0</v>
      </c>
      <c r="Q9" s="180">
        <v>0</v>
      </c>
      <c r="R9" s="180">
        <v>0</v>
      </c>
      <c r="S9" s="183">
        <v>0</v>
      </c>
    </row>
    <row r="10" spans="1:23" s="106" customFormat="1" ht="13.5" x14ac:dyDescent="0.2">
      <c r="A10" s="152">
        <v>3</v>
      </c>
      <c r="B10" s="108" t="s">
        <v>1</v>
      </c>
      <c r="C10" s="179">
        <v>100</v>
      </c>
      <c r="D10" s="180">
        <v>950</v>
      </c>
      <c r="E10" s="180">
        <v>35</v>
      </c>
      <c r="F10" s="180">
        <v>5000</v>
      </c>
      <c r="G10" s="180">
        <v>15</v>
      </c>
      <c r="H10" s="181">
        <v>0</v>
      </c>
      <c r="I10" s="180">
        <v>0</v>
      </c>
      <c r="J10" s="182">
        <v>0</v>
      </c>
      <c r="K10" s="180">
        <v>0.58699999999999997</v>
      </c>
      <c r="L10" s="181">
        <v>0</v>
      </c>
      <c r="M10" s="180">
        <v>0</v>
      </c>
      <c r="N10" s="180">
        <v>0</v>
      </c>
      <c r="O10" s="181">
        <v>0.58699999999999997</v>
      </c>
      <c r="P10" s="180">
        <v>0.58699999999999997</v>
      </c>
      <c r="Q10" s="180">
        <v>0</v>
      </c>
      <c r="R10" s="180">
        <v>0</v>
      </c>
      <c r="S10" s="183">
        <v>0</v>
      </c>
    </row>
    <row r="11" spans="1:23" s="106" customFormat="1" ht="13.5" x14ac:dyDescent="0.2">
      <c r="A11" s="152">
        <v>4</v>
      </c>
      <c r="B11" s="108" t="s">
        <v>2</v>
      </c>
      <c r="C11" s="179">
        <v>0</v>
      </c>
      <c r="D11" s="180">
        <v>0</v>
      </c>
      <c r="E11" s="180">
        <v>0</v>
      </c>
      <c r="F11" s="180">
        <v>0</v>
      </c>
      <c r="G11" s="180">
        <v>0</v>
      </c>
      <c r="H11" s="181">
        <v>0</v>
      </c>
      <c r="I11" s="180">
        <v>0</v>
      </c>
      <c r="J11" s="182">
        <v>0</v>
      </c>
      <c r="K11" s="180">
        <v>0</v>
      </c>
      <c r="L11" s="181">
        <v>0</v>
      </c>
      <c r="M11" s="180">
        <v>0</v>
      </c>
      <c r="N11" s="180">
        <v>0</v>
      </c>
      <c r="O11" s="181">
        <v>0</v>
      </c>
      <c r="P11" s="180">
        <v>0</v>
      </c>
      <c r="Q11" s="180">
        <v>0</v>
      </c>
      <c r="R11" s="180">
        <v>0</v>
      </c>
      <c r="S11" s="183">
        <v>0</v>
      </c>
    </row>
    <row r="12" spans="1:23" s="106" customFormat="1" ht="13.5" x14ac:dyDescent="0.2">
      <c r="A12" s="152">
        <v>5</v>
      </c>
      <c r="B12" s="108" t="s">
        <v>3</v>
      </c>
      <c r="C12" s="179">
        <v>3</v>
      </c>
      <c r="D12" s="180">
        <v>0.45</v>
      </c>
      <c r="E12" s="180">
        <v>10</v>
      </c>
      <c r="F12" s="180">
        <v>95.6</v>
      </c>
      <c r="G12" s="180">
        <v>1</v>
      </c>
      <c r="H12" s="181">
        <v>1</v>
      </c>
      <c r="I12" s="180">
        <v>1</v>
      </c>
      <c r="J12" s="182"/>
      <c r="K12" s="180">
        <v>0.01</v>
      </c>
      <c r="L12" s="181">
        <v>52</v>
      </c>
      <c r="M12" s="180">
        <v>20</v>
      </c>
      <c r="N12" s="180">
        <v>32</v>
      </c>
      <c r="O12" s="181">
        <v>0.4</v>
      </c>
      <c r="P12" s="180">
        <v>0.4</v>
      </c>
      <c r="Q12" s="180"/>
      <c r="R12" s="180"/>
      <c r="S12" s="183"/>
      <c r="T12" s="153"/>
      <c r="U12" s="153"/>
      <c r="V12" s="153"/>
      <c r="W12" s="153"/>
    </row>
    <row r="13" spans="1:23" s="106" customFormat="1" ht="13.5" x14ac:dyDescent="0.2">
      <c r="A13" s="152">
        <v>6</v>
      </c>
      <c r="B13" s="108" t="s">
        <v>4</v>
      </c>
      <c r="C13" s="179">
        <v>110</v>
      </c>
      <c r="D13" s="180">
        <v>181.5</v>
      </c>
      <c r="E13" s="180">
        <v>108</v>
      </c>
      <c r="F13" s="180">
        <v>180.5</v>
      </c>
      <c r="G13" s="180">
        <v>1</v>
      </c>
      <c r="H13" s="181"/>
      <c r="I13" s="180"/>
      <c r="J13" s="182"/>
      <c r="K13" s="180">
        <v>16.399999999999999</v>
      </c>
      <c r="L13" s="181">
        <v>1</v>
      </c>
      <c r="M13" s="180"/>
      <c r="N13" s="180"/>
      <c r="O13" s="181">
        <v>11.18</v>
      </c>
      <c r="P13" s="180">
        <v>11.18</v>
      </c>
      <c r="Q13" s="180"/>
      <c r="R13" s="180"/>
      <c r="S13" s="183">
        <v>23</v>
      </c>
    </row>
    <row r="14" spans="1:23" s="106" customFormat="1" ht="13.5" x14ac:dyDescent="0.2">
      <c r="A14" s="152">
        <v>7</v>
      </c>
      <c r="B14" s="108" t="s">
        <v>5</v>
      </c>
      <c r="C14" s="179"/>
      <c r="D14" s="180"/>
      <c r="E14" s="180"/>
      <c r="F14" s="180"/>
      <c r="G14" s="180"/>
      <c r="H14" s="181"/>
      <c r="I14" s="180"/>
      <c r="J14" s="182"/>
      <c r="K14" s="180"/>
      <c r="L14" s="181"/>
      <c r="M14" s="180"/>
      <c r="N14" s="180"/>
      <c r="O14" s="181"/>
      <c r="P14" s="180"/>
      <c r="Q14" s="180"/>
      <c r="R14" s="180"/>
      <c r="S14" s="183"/>
    </row>
    <row r="15" spans="1:23" s="106" customFormat="1" ht="13.5" x14ac:dyDescent="0.2">
      <c r="A15" s="152">
        <v>8</v>
      </c>
      <c r="B15" s="108" t="s">
        <v>6</v>
      </c>
      <c r="C15" s="179">
        <v>9</v>
      </c>
      <c r="D15" s="180">
        <v>18.350000000000001</v>
      </c>
      <c r="E15" s="180">
        <v>9</v>
      </c>
      <c r="F15" s="180">
        <v>18.350000000000001</v>
      </c>
      <c r="G15" s="180">
        <v>0</v>
      </c>
      <c r="H15" s="181">
        <v>1</v>
      </c>
      <c r="I15" s="180">
        <v>1</v>
      </c>
      <c r="J15" s="182">
        <v>0</v>
      </c>
      <c r="K15" s="180">
        <v>0.374</v>
      </c>
      <c r="L15" s="181">
        <v>2</v>
      </c>
      <c r="M15" s="180">
        <v>0</v>
      </c>
      <c r="N15" s="180">
        <v>2</v>
      </c>
      <c r="O15" s="181">
        <v>0.42</v>
      </c>
      <c r="P15" s="180">
        <v>0.42</v>
      </c>
      <c r="Q15" s="180">
        <v>0</v>
      </c>
      <c r="R15" s="180">
        <v>0</v>
      </c>
      <c r="S15" s="183">
        <v>3</v>
      </c>
    </row>
    <row r="16" spans="1:23" s="106" customFormat="1" ht="13.5" x14ac:dyDescent="0.2">
      <c r="A16" s="152">
        <v>9</v>
      </c>
      <c r="B16" s="108" t="s">
        <v>7</v>
      </c>
      <c r="C16" s="179">
        <v>2</v>
      </c>
      <c r="D16" s="180">
        <v>1</v>
      </c>
      <c r="E16" s="180">
        <v>2</v>
      </c>
      <c r="F16" s="180">
        <v>1</v>
      </c>
      <c r="G16" s="180">
        <v>0</v>
      </c>
      <c r="H16" s="181">
        <v>7</v>
      </c>
      <c r="I16" s="180">
        <v>0</v>
      </c>
      <c r="J16" s="182">
        <v>7</v>
      </c>
      <c r="K16" s="180">
        <v>0.55000000000000004</v>
      </c>
      <c r="L16" s="181">
        <v>7</v>
      </c>
      <c r="M16" s="180"/>
      <c r="N16" s="180"/>
      <c r="O16" s="181">
        <v>0.55000000000000004</v>
      </c>
      <c r="P16" s="180"/>
      <c r="Q16" s="180"/>
      <c r="R16" s="180"/>
      <c r="S16" s="183"/>
    </row>
    <row r="17" spans="1:24" s="106" customFormat="1" ht="13.5" x14ac:dyDescent="0.2">
      <c r="A17" s="152">
        <v>10</v>
      </c>
      <c r="B17" s="108" t="s">
        <v>8</v>
      </c>
      <c r="C17" s="179">
        <v>2</v>
      </c>
      <c r="D17" s="180">
        <v>1.6</v>
      </c>
      <c r="E17" s="180">
        <v>1</v>
      </c>
      <c r="F17" s="180">
        <v>2</v>
      </c>
      <c r="G17" s="180">
        <v>1</v>
      </c>
      <c r="H17" s="181"/>
      <c r="I17" s="180"/>
      <c r="J17" s="182"/>
      <c r="K17" s="180"/>
      <c r="L17" s="181"/>
      <c r="M17" s="180"/>
      <c r="N17" s="180"/>
      <c r="O17" s="181"/>
      <c r="P17" s="180"/>
      <c r="Q17" s="180"/>
      <c r="R17" s="180"/>
      <c r="S17" s="183"/>
    </row>
    <row r="18" spans="1:24" s="106" customFormat="1" ht="13.5" x14ac:dyDescent="0.2">
      <c r="A18" s="244">
        <v>11</v>
      </c>
      <c r="B18" s="223" t="s">
        <v>9</v>
      </c>
      <c r="C18" s="245"/>
      <c r="D18" s="246"/>
      <c r="E18" s="246"/>
      <c r="F18" s="246"/>
      <c r="G18" s="246"/>
      <c r="H18" s="247"/>
      <c r="I18" s="246"/>
      <c r="J18" s="248"/>
      <c r="K18" s="246"/>
      <c r="L18" s="247"/>
      <c r="M18" s="246"/>
      <c r="N18" s="246"/>
      <c r="O18" s="247"/>
      <c r="P18" s="246"/>
      <c r="Q18" s="246"/>
      <c r="R18" s="246"/>
      <c r="S18" s="249"/>
      <c r="T18" s="154"/>
      <c r="U18" s="153"/>
      <c r="V18" s="153"/>
    </row>
    <row r="19" spans="1:24" s="106" customFormat="1" ht="13.5" x14ac:dyDescent="0.2">
      <c r="A19" s="152">
        <v>12</v>
      </c>
      <c r="B19" s="108" t="s">
        <v>10</v>
      </c>
      <c r="C19" s="179">
        <v>14</v>
      </c>
      <c r="D19" s="180">
        <v>5.05</v>
      </c>
      <c r="E19" s="180">
        <v>21</v>
      </c>
      <c r="F19" s="180">
        <v>5.52</v>
      </c>
      <c r="G19" s="180">
        <v>12</v>
      </c>
      <c r="H19" s="181">
        <v>4</v>
      </c>
      <c r="I19" s="180">
        <v>2</v>
      </c>
      <c r="J19" s="182">
        <v>1</v>
      </c>
      <c r="K19" s="180">
        <v>1.1099999999999999</v>
      </c>
      <c r="L19" s="181">
        <v>0</v>
      </c>
      <c r="M19" s="180">
        <v>0</v>
      </c>
      <c r="N19" s="180">
        <v>0</v>
      </c>
      <c r="O19" s="181">
        <v>0</v>
      </c>
      <c r="P19" s="180">
        <v>0.75</v>
      </c>
      <c r="Q19" s="180">
        <v>0</v>
      </c>
      <c r="R19" s="180">
        <v>0</v>
      </c>
      <c r="S19" s="183">
        <v>0</v>
      </c>
    </row>
    <row r="20" spans="1:24" s="106" customFormat="1" ht="13.5" x14ac:dyDescent="0.2">
      <c r="A20" s="152">
        <v>13</v>
      </c>
      <c r="B20" s="108" t="s">
        <v>11</v>
      </c>
      <c r="C20" s="179">
        <v>4</v>
      </c>
      <c r="D20" s="180">
        <v>9.14</v>
      </c>
      <c r="E20" s="180">
        <v>3</v>
      </c>
      <c r="F20" s="180">
        <v>19.100000000000001</v>
      </c>
      <c r="G20" s="180">
        <v>1</v>
      </c>
      <c r="H20" s="181">
        <v>1</v>
      </c>
      <c r="I20" s="180">
        <v>0</v>
      </c>
      <c r="J20" s="182">
        <v>1</v>
      </c>
      <c r="K20" s="180">
        <v>0.48</v>
      </c>
      <c r="L20" s="181">
        <v>4</v>
      </c>
      <c r="M20" s="180">
        <v>4</v>
      </c>
      <c r="N20" s="180">
        <v>0</v>
      </c>
      <c r="O20" s="181">
        <v>0.45</v>
      </c>
      <c r="P20" s="180">
        <v>0.45</v>
      </c>
      <c r="Q20" s="180">
        <v>0</v>
      </c>
      <c r="R20" s="180">
        <v>0</v>
      </c>
      <c r="S20" s="183">
        <v>0</v>
      </c>
    </row>
    <row r="21" spans="1:24" s="106" customFormat="1" ht="13.5" x14ac:dyDescent="0.2">
      <c r="A21" s="152">
        <v>14</v>
      </c>
      <c r="B21" s="108" t="s">
        <v>12</v>
      </c>
      <c r="C21" s="179">
        <v>41.7</v>
      </c>
      <c r="D21" s="180">
        <v>118.2</v>
      </c>
      <c r="E21" s="180">
        <v>30.3</v>
      </c>
      <c r="F21" s="180">
        <v>179.3</v>
      </c>
      <c r="G21" s="180">
        <v>15.9</v>
      </c>
      <c r="H21" s="181">
        <v>7</v>
      </c>
      <c r="I21" s="180">
        <v>0</v>
      </c>
      <c r="J21" s="182">
        <v>0</v>
      </c>
      <c r="K21" s="180">
        <v>13</v>
      </c>
      <c r="L21" s="181">
        <v>0</v>
      </c>
      <c r="M21" s="180">
        <v>0</v>
      </c>
      <c r="N21" s="180">
        <v>0</v>
      </c>
      <c r="O21" s="181">
        <v>0.3</v>
      </c>
      <c r="P21" s="180">
        <v>0</v>
      </c>
      <c r="Q21" s="180">
        <v>0</v>
      </c>
      <c r="R21" s="180">
        <v>0</v>
      </c>
      <c r="S21" s="183">
        <v>0</v>
      </c>
    </row>
    <row r="22" spans="1:24" s="106" customFormat="1" ht="13.5" x14ac:dyDescent="0.2">
      <c r="A22" s="152">
        <v>15</v>
      </c>
      <c r="B22" s="108" t="s">
        <v>13</v>
      </c>
      <c r="C22" s="179">
        <v>46</v>
      </c>
      <c r="D22" s="180">
        <v>5426.9</v>
      </c>
      <c r="E22" s="180">
        <v>40</v>
      </c>
      <c r="F22" s="180">
        <v>5381.5</v>
      </c>
      <c r="G22" s="180">
        <v>3</v>
      </c>
      <c r="H22" s="181">
        <v>3</v>
      </c>
      <c r="I22" s="180">
        <v>3</v>
      </c>
      <c r="J22" s="182">
        <v>0</v>
      </c>
      <c r="K22" s="180">
        <v>0.36</v>
      </c>
      <c r="L22" s="181">
        <v>0</v>
      </c>
      <c r="M22" s="180">
        <v>0</v>
      </c>
      <c r="N22" s="180">
        <v>0</v>
      </c>
      <c r="O22" s="181">
        <v>0.36</v>
      </c>
      <c r="P22" s="180">
        <v>0.36</v>
      </c>
      <c r="Q22" s="180">
        <v>0</v>
      </c>
      <c r="R22" s="180">
        <v>0</v>
      </c>
      <c r="S22" s="183">
        <v>0</v>
      </c>
    </row>
    <row r="23" spans="1:24" s="106" customFormat="1" ht="13.5" x14ac:dyDescent="0.2">
      <c r="A23" s="152">
        <v>16</v>
      </c>
      <c r="B23" s="108" t="s">
        <v>14</v>
      </c>
      <c r="C23" s="179">
        <v>0</v>
      </c>
      <c r="D23" s="180">
        <v>0</v>
      </c>
      <c r="E23" s="180">
        <v>1</v>
      </c>
      <c r="F23" s="180">
        <v>0.7</v>
      </c>
      <c r="G23" s="180">
        <v>0</v>
      </c>
      <c r="H23" s="181">
        <v>1</v>
      </c>
      <c r="I23" s="180">
        <v>1</v>
      </c>
      <c r="J23" s="182">
        <v>0</v>
      </c>
      <c r="K23" s="180">
        <v>0.05</v>
      </c>
      <c r="L23" s="181">
        <v>0</v>
      </c>
      <c r="M23" s="180">
        <v>0</v>
      </c>
      <c r="N23" s="180">
        <v>0</v>
      </c>
      <c r="O23" s="181">
        <v>0</v>
      </c>
      <c r="P23" s="180">
        <v>0</v>
      </c>
      <c r="Q23" s="180">
        <v>0</v>
      </c>
      <c r="R23" s="180">
        <v>0</v>
      </c>
      <c r="S23" s="183">
        <v>0</v>
      </c>
    </row>
    <row r="24" spans="1:24" s="106" customFormat="1" ht="15" x14ac:dyDescent="0.2">
      <c r="A24" s="152">
        <v>17</v>
      </c>
      <c r="B24" s="108" t="s">
        <v>15</v>
      </c>
      <c r="C24" s="184">
        <v>11</v>
      </c>
      <c r="D24" s="184">
        <v>12</v>
      </c>
      <c r="E24" s="184">
        <v>11</v>
      </c>
      <c r="F24" s="184">
        <v>12</v>
      </c>
      <c r="G24" s="184">
        <v>0</v>
      </c>
      <c r="H24" s="184">
        <v>0</v>
      </c>
      <c r="I24" s="184">
        <v>0</v>
      </c>
      <c r="J24" s="184">
        <v>0</v>
      </c>
      <c r="K24" s="184">
        <v>0</v>
      </c>
      <c r="L24" s="184">
        <v>0</v>
      </c>
      <c r="M24" s="184">
        <v>0</v>
      </c>
      <c r="N24" s="184">
        <v>0</v>
      </c>
      <c r="O24" s="184">
        <v>0</v>
      </c>
      <c r="P24" s="184">
        <v>0</v>
      </c>
      <c r="Q24" s="184">
        <v>0</v>
      </c>
      <c r="R24" s="184">
        <v>0</v>
      </c>
      <c r="S24" s="185">
        <v>0</v>
      </c>
    </row>
    <row r="25" spans="1:24" s="106" customFormat="1" ht="13.5" x14ac:dyDescent="0.2">
      <c r="A25" s="152">
        <v>18</v>
      </c>
      <c r="B25" s="108" t="s">
        <v>16</v>
      </c>
      <c r="C25" s="179">
        <v>13</v>
      </c>
      <c r="D25" s="180">
        <v>2016</v>
      </c>
      <c r="E25" s="180">
        <v>1</v>
      </c>
      <c r="F25" s="180">
        <v>0.5</v>
      </c>
      <c r="G25" s="180" t="s">
        <v>51</v>
      </c>
      <c r="H25" s="181" t="s">
        <v>51</v>
      </c>
      <c r="I25" s="180" t="s">
        <v>51</v>
      </c>
      <c r="J25" s="182" t="s">
        <v>51</v>
      </c>
      <c r="K25" s="180">
        <v>1.21</v>
      </c>
      <c r="L25" s="181" t="s">
        <v>51</v>
      </c>
      <c r="M25" s="180" t="s">
        <v>51</v>
      </c>
      <c r="N25" s="180" t="s">
        <v>51</v>
      </c>
      <c r="O25" s="181">
        <v>0.24</v>
      </c>
      <c r="P25" s="180" t="s">
        <v>51</v>
      </c>
      <c r="Q25" s="180" t="s">
        <v>51</v>
      </c>
      <c r="R25" s="180" t="s">
        <v>51</v>
      </c>
      <c r="S25" s="183" t="s">
        <v>51</v>
      </c>
    </row>
    <row r="26" spans="1:24" s="106" customFormat="1" ht="13.5" x14ac:dyDescent="0.2">
      <c r="A26" s="152">
        <v>19</v>
      </c>
      <c r="B26" s="108" t="s">
        <v>17</v>
      </c>
      <c r="C26" s="179">
        <v>5</v>
      </c>
      <c r="D26" s="180">
        <v>12.28</v>
      </c>
      <c r="E26" s="180">
        <v>2</v>
      </c>
      <c r="F26" s="180">
        <v>3.68</v>
      </c>
      <c r="G26" s="180"/>
      <c r="H26" s="181">
        <v>2</v>
      </c>
      <c r="I26" s="180">
        <v>2</v>
      </c>
      <c r="J26" s="182"/>
      <c r="K26" s="180">
        <v>0.1</v>
      </c>
      <c r="L26" s="181"/>
      <c r="M26" s="180"/>
      <c r="N26" s="180"/>
      <c r="O26" s="181">
        <v>0.17</v>
      </c>
      <c r="P26" s="180">
        <v>0.17</v>
      </c>
      <c r="Q26" s="180"/>
      <c r="R26" s="180"/>
      <c r="S26" s="183">
        <v>1</v>
      </c>
    </row>
    <row r="27" spans="1:24" s="106" customFormat="1" ht="13.5" x14ac:dyDescent="0.2">
      <c r="A27" s="152">
        <v>20</v>
      </c>
      <c r="B27" s="108" t="s">
        <v>18</v>
      </c>
      <c r="C27" s="179" t="s">
        <v>51</v>
      </c>
      <c r="D27" s="180" t="s">
        <v>51</v>
      </c>
      <c r="E27" s="180" t="s">
        <v>51</v>
      </c>
      <c r="F27" s="180" t="s">
        <v>51</v>
      </c>
      <c r="G27" s="180" t="s">
        <v>51</v>
      </c>
      <c r="H27" s="181" t="s">
        <v>51</v>
      </c>
      <c r="I27" s="180" t="s">
        <v>51</v>
      </c>
      <c r="J27" s="182" t="s">
        <v>51</v>
      </c>
      <c r="K27" s="180" t="s">
        <v>51</v>
      </c>
      <c r="L27" s="181" t="s">
        <v>51</v>
      </c>
      <c r="M27" s="180" t="s">
        <v>51</v>
      </c>
      <c r="N27" s="180" t="s">
        <v>51</v>
      </c>
      <c r="O27" s="181" t="s">
        <v>51</v>
      </c>
      <c r="P27" s="180" t="s">
        <v>51</v>
      </c>
      <c r="Q27" s="180" t="s">
        <v>51</v>
      </c>
      <c r="R27" s="180" t="s">
        <v>51</v>
      </c>
      <c r="S27" s="183" t="s">
        <v>51</v>
      </c>
    </row>
    <row r="28" spans="1:24" s="106" customFormat="1" ht="13.5" x14ac:dyDescent="0.2">
      <c r="A28" s="152">
        <v>21</v>
      </c>
      <c r="B28" s="108" t="s">
        <v>19</v>
      </c>
      <c r="C28" s="179">
        <v>5</v>
      </c>
      <c r="D28" s="180">
        <v>63.453000000000003</v>
      </c>
      <c r="E28" s="180">
        <v>8</v>
      </c>
      <c r="F28" s="180">
        <v>64.599999999999994</v>
      </c>
      <c r="G28" s="180">
        <v>0</v>
      </c>
      <c r="H28" s="181">
        <v>2</v>
      </c>
      <c r="I28" s="180">
        <v>0</v>
      </c>
      <c r="J28" s="182">
        <v>0</v>
      </c>
      <c r="K28" s="180">
        <v>0.12</v>
      </c>
      <c r="L28" s="181">
        <v>0</v>
      </c>
      <c r="M28" s="180">
        <v>0</v>
      </c>
      <c r="N28" s="180">
        <v>0</v>
      </c>
      <c r="O28" s="181">
        <v>0.1956</v>
      </c>
      <c r="P28" s="180">
        <v>0.1956</v>
      </c>
      <c r="Q28" s="180">
        <v>0</v>
      </c>
      <c r="R28" s="180">
        <v>0</v>
      </c>
      <c r="S28" s="183">
        <v>0</v>
      </c>
      <c r="T28" s="153"/>
      <c r="U28" s="153"/>
      <c r="V28" s="153"/>
      <c r="W28" s="153"/>
      <c r="X28" s="153"/>
    </row>
    <row r="29" spans="1:24" s="106" customFormat="1" ht="13.5" x14ac:dyDescent="0.2">
      <c r="A29" s="152">
        <v>22</v>
      </c>
      <c r="B29" s="108" t="s">
        <v>20</v>
      </c>
      <c r="C29" s="179">
        <v>10</v>
      </c>
      <c r="D29" s="180">
        <v>22</v>
      </c>
      <c r="E29" s="180">
        <v>2</v>
      </c>
      <c r="F29" s="180">
        <v>5</v>
      </c>
      <c r="G29" s="180">
        <v>0</v>
      </c>
      <c r="H29" s="181">
        <v>9</v>
      </c>
      <c r="I29" s="180">
        <v>0</v>
      </c>
      <c r="J29" s="182">
        <v>9</v>
      </c>
      <c r="K29" s="180">
        <v>1.1000000000000001</v>
      </c>
      <c r="L29" s="181">
        <v>8</v>
      </c>
      <c r="M29" s="180">
        <v>6</v>
      </c>
      <c r="N29" s="180">
        <v>2</v>
      </c>
      <c r="O29" s="181">
        <v>1.1200000000000001</v>
      </c>
      <c r="P29" s="180">
        <v>1.1200000000000001</v>
      </c>
      <c r="Q29" s="180">
        <v>0</v>
      </c>
      <c r="R29" s="180">
        <v>0</v>
      </c>
      <c r="S29" s="183">
        <v>0</v>
      </c>
    </row>
    <row r="30" spans="1:24" s="106" customFormat="1" ht="13.5" x14ac:dyDescent="0.2">
      <c r="A30" s="152">
        <v>23</v>
      </c>
      <c r="B30" s="108" t="s">
        <v>21</v>
      </c>
      <c r="C30" s="179">
        <v>641</v>
      </c>
      <c r="D30" s="180">
        <v>31628</v>
      </c>
      <c r="E30" s="180">
        <v>41</v>
      </c>
      <c r="F30" s="180">
        <v>11452</v>
      </c>
      <c r="G30" s="180">
        <v>2</v>
      </c>
      <c r="H30" s="181">
        <v>8</v>
      </c>
      <c r="I30" s="180">
        <v>0</v>
      </c>
      <c r="J30" s="182">
        <v>8</v>
      </c>
      <c r="K30" s="180">
        <v>6.8</v>
      </c>
      <c r="L30" s="181">
        <v>64</v>
      </c>
      <c r="M30" s="180">
        <v>36</v>
      </c>
      <c r="N30" s="180">
        <v>28</v>
      </c>
      <c r="O30" s="181">
        <v>0.6</v>
      </c>
      <c r="P30" s="180">
        <v>0.6</v>
      </c>
      <c r="Q30" s="180">
        <v>0</v>
      </c>
      <c r="R30" s="180">
        <v>0</v>
      </c>
      <c r="S30" s="183">
        <v>5</v>
      </c>
    </row>
    <row r="31" spans="1:24" s="106" customFormat="1" ht="13.5" x14ac:dyDescent="0.2">
      <c r="A31" s="152">
        <v>24</v>
      </c>
      <c r="B31" s="108" t="s">
        <v>22</v>
      </c>
      <c r="C31" s="179">
        <v>11</v>
      </c>
      <c r="D31" s="180">
        <v>4.9000000000000004</v>
      </c>
      <c r="E31" s="180">
        <v>11</v>
      </c>
      <c r="F31" s="180">
        <v>4.9000000000000004</v>
      </c>
      <c r="G31" s="180">
        <v>3</v>
      </c>
      <c r="H31" s="181">
        <v>0</v>
      </c>
      <c r="I31" s="180">
        <v>0</v>
      </c>
      <c r="J31" s="182">
        <v>0</v>
      </c>
      <c r="K31" s="180">
        <v>0</v>
      </c>
      <c r="L31" s="181">
        <v>0</v>
      </c>
      <c r="M31" s="180">
        <v>0</v>
      </c>
      <c r="N31" s="180">
        <v>0</v>
      </c>
      <c r="O31" s="181">
        <v>0</v>
      </c>
      <c r="P31" s="180">
        <v>0</v>
      </c>
      <c r="Q31" s="180">
        <v>0</v>
      </c>
      <c r="R31" s="180">
        <v>0</v>
      </c>
      <c r="S31" s="183">
        <v>0</v>
      </c>
    </row>
    <row r="32" spans="1:24" s="106" customFormat="1" ht="14.25" thickBot="1" x14ac:dyDescent="0.25">
      <c r="A32" s="152">
        <v>25</v>
      </c>
      <c r="B32" s="108" t="s">
        <v>23</v>
      </c>
      <c r="C32" s="179">
        <v>144</v>
      </c>
      <c r="D32" s="180">
        <v>16.622</v>
      </c>
      <c r="E32" s="180"/>
      <c r="F32" s="180">
        <v>5121.0600000000004</v>
      </c>
      <c r="G32" s="180"/>
      <c r="H32" s="181"/>
      <c r="I32" s="180"/>
      <c r="J32" s="182"/>
      <c r="K32" s="180">
        <v>34.442</v>
      </c>
      <c r="L32" s="181"/>
      <c r="M32" s="180"/>
      <c r="N32" s="180"/>
      <c r="O32" s="181"/>
      <c r="P32" s="180"/>
      <c r="Q32" s="180"/>
      <c r="R32" s="180"/>
      <c r="S32" s="183"/>
    </row>
    <row r="33" spans="1:19" s="106" customFormat="1" ht="14.25" thickBot="1" x14ac:dyDescent="0.25">
      <c r="A33" s="396" t="s">
        <v>24</v>
      </c>
      <c r="B33" s="397"/>
      <c r="C33" s="282">
        <f t="shared" ref="C33:S33" si="0">SUM(C8:C32)</f>
        <v>1244.7</v>
      </c>
      <c r="D33" s="283">
        <f t="shared" si="0"/>
        <v>40516.555</v>
      </c>
      <c r="E33" s="283">
        <f t="shared" si="0"/>
        <v>412.3</v>
      </c>
      <c r="F33" s="282">
        <f t="shared" si="0"/>
        <v>27553.090000000007</v>
      </c>
      <c r="G33" s="283">
        <f t="shared" si="0"/>
        <v>59.9</v>
      </c>
      <c r="H33" s="283">
        <f t="shared" si="0"/>
        <v>46</v>
      </c>
      <c r="I33" s="283">
        <f t="shared" si="0"/>
        <v>10</v>
      </c>
      <c r="J33" s="283">
        <f t="shared" si="0"/>
        <v>26</v>
      </c>
      <c r="K33" s="282">
        <f t="shared" si="0"/>
        <v>79.092999999999989</v>
      </c>
      <c r="L33" s="283">
        <f t="shared" si="0"/>
        <v>138</v>
      </c>
      <c r="M33" s="283">
        <f t="shared" si="0"/>
        <v>66</v>
      </c>
      <c r="N33" s="283">
        <f t="shared" si="0"/>
        <v>64</v>
      </c>
      <c r="O33" s="282">
        <f t="shared" si="0"/>
        <v>16.592600000000001</v>
      </c>
      <c r="P33" s="283">
        <f t="shared" si="0"/>
        <v>16.252600000000001</v>
      </c>
      <c r="Q33" s="283">
        <f t="shared" si="0"/>
        <v>0</v>
      </c>
      <c r="R33" s="282">
        <f t="shared" si="0"/>
        <v>0</v>
      </c>
      <c r="S33" s="283">
        <f t="shared" si="0"/>
        <v>32</v>
      </c>
    </row>
  </sheetData>
  <mergeCells count="23">
    <mergeCell ref="A33:B33"/>
    <mergeCell ref="I5:I6"/>
    <mergeCell ref="J5:J6"/>
    <mergeCell ref="A2:B7"/>
    <mergeCell ref="C3:C6"/>
    <mergeCell ref="G3:G6"/>
    <mergeCell ref="C2:S2"/>
    <mergeCell ref="D3:D6"/>
    <mergeCell ref="L3:L6"/>
    <mergeCell ref="N5:N6"/>
    <mergeCell ref="E3:E6"/>
    <mergeCell ref="O3:O6"/>
    <mergeCell ref="P5:P6"/>
    <mergeCell ref="H3:H6"/>
    <mergeCell ref="I3:J4"/>
    <mergeCell ref="M5:M6"/>
    <mergeCell ref="S3:S6"/>
    <mergeCell ref="R5:R6"/>
    <mergeCell ref="F3:F6"/>
    <mergeCell ref="M3:N4"/>
    <mergeCell ref="Q5:Q6"/>
    <mergeCell ref="P3:R4"/>
    <mergeCell ref="K3:K6"/>
  </mergeCells>
  <phoneticPr fontId="7" type="noConversion"/>
  <pageMargins left="0.31496062992125984" right="0.31496062992125984" top="0.15748031496062992" bottom="0.35433070866141736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1"/>
  <sheetViews>
    <sheetView view="pageBreakPreview" topLeftCell="A4" zoomScale="130" zoomScaleNormal="100" zoomScaleSheetLayoutView="130" workbookViewId="0">
      <selection activeCell="L35" sqref="L35"/>
    </sheetView>
  </sheetViews>
  <sheetFormatPr defaultRowHeight="12.75" x14ac:dyDescent="0.2"/>
  <cols>
    <col min="1" max="1" width="0.28515625" customWidth="1"/>
    <col min="2" max="2" width="4" hidden="1" customWidth="1"/>
    <col min="3" max="3" width="3.140625" customWidth="1"/>
    <col min="4" max="4" width="15.5703125" customWidth="1"/>
    <col min="5" max="5" width="7.42578125" customWidth="1"/>
    <col min="6" max="6" width="6.85546875" customWidth="1"/>
    <col min="7" max="7" width="6.42578125" customWidth="1"/>
    <col min="8" max="8" width="5.85546875" customWidth="1"/>
    <col min="9" max="9" width="6.42578125" customWidth="1"/>
    <col min="10" max="10" width="6.28515625" customWidth="1"/>
    <col min="11" max="11" width="6.5703125" customWidth="1"/>
    <col min="12" max="12" width="7.85546875" customWidth="1"/>
    <col min="13" max="13" width="6.28515625" customWidth="1"/>
    <col min="14" max="14" width="7.85546875" customWidth="1"/>
    <col min="15" max="15" width="5.7109375" customWidth="1"/>
    <col min="16" max="16" width="6.7109375" customWidth="1"/>
    <col min="17" max="17" width="7.5703125" customWidth="1"/>
    <col min="18" max="18" width="8.42578125" customWidth="1"/>
    <col min="19" max="19" width="5.42578125" customWidth="1"/>
    <col min="20" max="20" width="5.140625" customWidth="1"/>
    <col min="21" max="21" width="4.85546875" customWidth="1"/>
    <col min="22" max="22" width="5.7109375" customWidth="1"/>
    <col min="23" max="23" width="6.42578125" customWidth="1"/>
    <col min="24" max="24" width="6.85546875" customWidth="1"/>
    <col min="25" max="25" width="6.5703125" customWidth="1"/>
    <col min="26" max="26" width="4.42578125" customWidth="1"/>
    <col min="27" max="27" width="4.28515625" customWidth="1"/>
    <col min="28" max="28" width="7.28515625" customWidth="1"/>
    <col min="29" max="29" width="6.28515625" customWidth="1"/>
    <col min="30" max="30" width="8.28515625" customWidth="1"/>
  </cols>
  <sheetData>
    <row r="1" spans="3:30" ht="16.5" thickBot="1" x14ac:dyDescent="0.25">
      <c r="C1" s="431" t="s">
        <v>47</v>
      </c>
      <c r="D1" s="431"/>
    </row>
    <row r="2" spans="3:30" ht="40.5" customHeight="1" x14ac:dyDescent="0.2">
      <c r="C2" s="432" t="s">
        <v>171</v>
      </c>
      <c r="D2" s="433"/>
      <c r="E2" s="413" t="s">
        <v>83</v>
      </c>
      <c r="F2" s="414"/>
      <c r="G2" s="414"/>
      <c r="H2" s="414"/>
      <c r="I2" s="414"/>
      <c r="J2" s="414"/>
      <c r="K2" s="413" t="s">
        <v>89</v>
      </c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5"/>
    </row>
    <row r="3" spans="3:30" ht="17.25" customHeight="1" x14ac:dyDescent="0.2">
      <c r="C3" s="434"/>
      <c r="D3" s="435"/>
      <c r="E3" s="422" t="s">
        <v>84</v>
      </c>
      <c r="F3" s="438" t="s">
        <v>62</v>
      </c>
      <c r="G3" s="438"/>
      <c r="H3" s="422" t="s">
        <v>85</v>
      </c>
      <c r="I3" s="439" t="s">
        <v>120</v>
      </c>
      <c r="J3" s="439"/>
      <c r="K3" s="418" t="s">
        <v>90</v>
      </c>
      <c r="L3" s="420" t="s">
        <v>91</v>
      </c>
      <c r="M3" s="422" t="s">
        <v>92</v>
      </c>
      <c r="N3" s="430" t="s">
        <v>62</v>
      </c>
      <c r="O3" s="430"/>
      <c r="P3" s="430"/>
      <c r="Q3" s="418" t="s">
        <v>94</v>
      </c>
      <c r="R3" s="420" t="s">
        <v>95</v>
      </c>
      <c r="S3" s="422" t="s">
        <v>96</v>
      </c>
      <c r="T3" s="425" t="s">
        <v>62</v>
      </c>
      <c r="U3" s="426"/>
      <c r="V3" s="426"/>
      <c r="W3" s="427"/>
      <c r="X3" s="428" t="s">
        <v>118</v>
      </c>
      <c r="Y3" s="424" t="s">
        <v>62</v>
      </c>
      <c r="Z3" s="424"/>
      <c r="AA3" s="424"/>
      <c r="AB3" s="420" t="s">
        <v>34</v>
      </c>
      <c r="AC3" s="420" t="s">
        <v>35</v>
      </c>
      <c r="AD3" s="416" t="s">
        <v>101</v>
      </c>
    </row>
    <row r="4" spans="3:30" ht="255.75" customHeight="1" thickBot="1" x14ac:dyDescent="0.25">
      <c r="C4" s="434"/>
      <c r="D4" s="435"/>
      <c r="E4" s="423"/>
      <c r="F4" s="96" t="s">
        <v>156</v>
      </c>
      <c r="G4" s="96" t="s">
        <v>86</v>
      </c>
      <c r="H4" s="423"/>
      <c r="I4" s="96" t="s">
        <v>87</v>
      </c>
      <c r="J4" s="96" t="s">
        <v>88</v>
      </c>
      <c r="K4" s="419"/>
      <c r="L4" s="421"/>
      <c r="M4" s="423"/>
      <c r="N4" s="67" t="s">
        <v>93</v>
      </c>
      <c r="O4" s="66" t="s">
        <v>36</v>
      </c>
      <c r="P4" s="67" t="s">
        <v>37</v>
      </c>
      <c r="Q4" s="419"/>
      <c r="R4" s="421"/>
      <c r="S4" s="423"/>
      <c r="T4" s="67" t="s">
        <v>97</v>
      </c>
      <c r="U4" s="66" t="s">
        <v>98</v>
      </c>
      <c r="V4" s="66" t="s">
        <v>99</v>
      </c>
      <c r="W4" s="67" t="s">
        <v>33</v>
      </c>
      <c r="X4" s="429"/>
      <c r="Y4" s="67" t="s">
        <v>31</v>
      </c>
      <c r="Z4" s="66" t="s">
        <v>32</v>
      </c>
      <c r="AA4" s="66" t="s">
        <v>100</v>
      </c>
      <c r="AB4" s="421"/>
      <c r="AC4" s="421"/>
      <c r="AD4" s="417"/>
    </row>
    <row r="5" spans="3:30" ht="14.25" thickTop="1" thickBot="1" x14ac:dyDescent="0.25">
      <c r="C5" s="436"/>
      <c r="D5" s="437"/>
      <c r="E5" s="95">
        <v>71</v>
      </c>
      <c r="F5" s="95">
        <v>72</v>
      </c>
      <c r="G5" s="95">
        <v>73</v>
      </c>
      <c r="H5" s="95">
        <v>74</v>
      </c>
      <c r="I5" s="95">
        <v>75</v>
      </c>
      <c r="J5" s="95">
        <v>76</v>
      </c>
      <c r="K5" s="61">
        <v>77</v>
      </c>
      <c r="L5" s="62">
        <v>78</v>
      </c>
      <c r="M5" s="63">
        <v>79</v>
      </c>
      <c r="N5" s="61">
        <v>80</v>
      </c>
      <c r="O5" s="62">
        <v>81</v>
      </c>
      <c r="P5" s="61">
        <v>82</v>
      </c>
      <c r="Q5" s="61">
        <v>83</v>
      </c>
      <c r="R5" s="62">
        <v>84</v>
      </c>
      <c r="S5" s="63">
        <v>85</v>
      </c>
      <c r="T5" s="61">
        <v>86</v>
      </c>
      <c r="U5" s="61">
        <v>87</v>
      </c>
      <c r="V5" s="61">
        <v>88</v>
      </c>
      <c r="W5" s="61">
        <v>89</v>
      </c>
      <c r="X5" s="64">
        <v>90</v>
      </c>
      <c r="Y5" s="61">
        <v>91</v>
      </c>
      <c r="Z5" s="61">
        <v>92</v>
      </c>
      <c r="AA5" s="61">
        <v>93</v>
      </c>
      <c r="AB5" s="61">
        <v>94</v>
      </c>
      <c r="AC5" s="61">
        <v>95</v>
      </c>
      <c r="AD5" s="65">
        <v>96</v>
      </c>
    </row>
    <row r="6" spans="3:30" s="137" customFormat="1" ht="11.25" customHeight="1" x14ac:dyDescent="0.2">
      <c r="C6" s="115">
        <v>1</v>
      </c>
      <c r="D6" s="116" t="s">
        <v>43</v>
      </c>
      <c r="E6" s="194"/>
      <c r="F6" s="195"/>
      <c r="G6" s="195"/>
      <c r="H6" s="194"/>
      <c r="I6" s="195"/>
      <c r="J6" s="195"/>
      <c r="K6" s="196"/>
      <c r="L6" s="196"/>
      <c r="M6" s="197"/>
      <c r="N6" s="196"/>
      <c r="O6" s="196"/>
      <c r="P6" s="196"/>
      <c r="Q6" s="195"/>
      <c r="R6" s="195"/>
      <c r="S6" s="196"/>
      <c r="T6" s="196"/>
      <c r="U6" s="196"/>
      <c r="V6" s="195"/>
      <c r="W6" s="196"/>
      <c r="X6" s="198"/>
      <c r="Y6" s="196"/>
      <c r="Z6" s="196"/>
      <c r="AA6" s="196"/>
      <c r="AB6" s="196"/>
      <c r="AC6" s="196"/>
      <c r="AD6" s="199"/>
    </row>
    <row r="7" spans="3:30" s="137" customFormat="1" ht="11.25" customHeight="1" x14ac:dyDescent="0.2">
      <c r="C7" s="115">
        <v>2</v>
      </c>
      <c r="D7" s="116" t="s">
        <v>0</v>
      </c>
      <c r="E7" s="195">
        <v>0</v>
      </c>
      <c r="F7" s="195">
        <v>0</v>
      </c>
      <c r="G7" s="195">
        <v>0</v>
      </c>
      <c r="H7" s="195">
        <v>0</v>
      </c>
      <c r="I7" s="195">
        <v>0</v>
      </c>
      <c r="J7" s="195">
        <v>0</v>
      </c>
      <c r="K7" s="196">
        <v>0</v>
      </c>
      <c r="L7" s="196">
        <v>0</v>
      </c>
      <c r="M7" s="196">
        <v>0</v>
      </c>
      <c r="N7" s="196">
        <v>0</v>
      </c>
      <c r="O7" s="196">
        <v>0</v>
      </c>
      <c r="P7" s="196">
        <v>0</v>
      </c>
      <c r="Q7" s="195">
        <v>0</v>
      </c>
      <c r="R7" s="195">
        <v>0</v>
      </c>
      <c r="S7" s="196">
        <v>0</v>
      </c>
      <c r="T7" s="196">
        <v>0</v>
      </c>
      <c r="U7" s="196">
        <v>0</v>
      </c>
      <c r="V7" s="195">
        <v>0</v>
      </c>
      <c r="W7" s="196">
        <v>0</v>
      </c>
      <c r="X7" s="200">
        <v>0</v>
      </c>
      <c r="Y7" s="196">
        <v>0</v>
      </c>
      <c r="Z7" s="196">
        <v>0</v>
      </c>
      <c r="AA7" s="196">
        <v>0</v>
      </c>
      <c r="AB7" s="196">
        <v>9</v>
      </c>
      <c r="AC7" s="196">
        <v>0</v>
      </c>
      <c r="AD7" s="199">
        <v>23.5</v>
      </c>
    </row>
    <row r="8" spans="3:30" s="137" customFormat="1" ht="11.25" customHeight="1" x14ac:dyDescent="0.2">
      <c r="C8" s="115">
        <v>3</v>
      </c>
      <c r="D8" s="116" t="s">
        <v>1</v>
      </c>
      <c r="E8" s="195">
        <v>0</v>
      </c>
      <c r="F8" s="195">
        <v>0</v>
      </c>
      <c r="G8" s="195">
        <v>0</v>
      </c>
      <c r="H8" s="194">
        <v>0</v>
      </c>
      <c r="I8" s="195">
        <v>0</v>
      </c>
      <c r="J8" s="195">
        <v>0</v>
      </c>
      <c r="K8" s="196">
        <v>0</v>
      </c>
      <c r="L8" s="196">
        <v>0</v>
      </c>
      <c r="M8" s="196">
        <v>0</v>
      </c>
      <c r="N8" s="196">
        <v>0</v>
      </c>
      <c r="O8" s="196">
        <v>0</v>
      </c>
      <c r="P8" s="196">
        <v>0</v>
      </c>
      <c r="Q8" s="195">
        <v>0</v>
      </c>
      <c r="R8" s="195">
        <v>0</v>
      </c>
      <c r="S8" s="196">
        <v>0</v>
      </c>
      <c r="T8" s="196">
        <v>0</v>
      </c>
      <c r="U8" s="196">
        <v>0</v>
      </c>
      <c r="V8" s="195">
        <v>0</v>
      </c>
      <c r="W8" s="196">
        <v>0</v>
      </c>
      <c r="X8" s="200">
        <v>0</v>
      </c>
      <c r="Y8" s="196">
        <v>0</v>
      </c>
      <c r="Z8" s="196">
        <v>0</v>
      </c>
      <c r="AA8" s="196">
        <v>0</v>
      </c>
      <c r="AB8" s="196">
        <v>0</v>
      </c>
      <c r="AC8" s="196">
        <v>0</v>
      </c>
      <c r="AD8" s="199">
        <v>0</v>
      </c>
    </row>
    <row r="9" spans="3:30" s="137" customFormat="1" ht="11.25" customHeight="1" x14ac:dyDescent="0.2">
      <c r="C9" s="115">
        <v>4</v>
      </c>
      <c r="D9" s="116" t="s">
        <v>2</v>
      </c>
      <c r="E9" s="195">
        <v>0</v>
      </c>
      <c r="F9" s="195">
        <v>0</v>
      </c>
      <c r="G9" s="195">
        <v>0</v>
      </c>
      <c r="H9" s="194">
        <v>0</v>
      </c>
      <c r="I9" s="195">
        <v>0</v>
      </c>
      <c r="J9" s="195">
        <v>0</v>
      </c>
      <c r="K9" s="196">
        <v>0</v>
      </c>
      <c r="L9" s="196">
        <v>0</v>
      </c>
      <c r="M9" s="196">
        <v>0</v>
      </c>
      <c r="N9" s="196">
        <v>0</v>
      </c>
      <c r="O9" s="196">
        <v>0</v>
      </c>
      <c r="P9" s="196">
        <v>0</v>
      </c>
      <c r="Q9" s="195">
        <v>0</v>
      </c>
      <c r="R9" s="195">
        <v>0</v>
      </c>
      <c r="S9" s="196">
        <v>0</v>
      </c>
      <c r="T9" s="196">
        <v>0</v>
      </c>
      <c r="U9" s="196">
        <v>0</v>
      </c>
      <c r="V9" s="195">
        <v>0</v>
      </c>
      <c r="W9" s="196">
        <v>0</v>
      </c>
      <c r="X9" s="200">
        <v>0</v>
      </c>
      <c r="Y9" s="196">
        <v>0</v>
      </c>
      <c r="Z9" s="196">
        <v>0</v>
      </c>
      <c r="AA9" s="196">
        <v>0</v>
      </c>
      <c r="AB9" s="196">
        <v>88</v>
      </c>
      <c r="AC9" s="196">
        <v>68</v>
      </c>
      <c r="AD9" s="199">
        <v>0</v>
      </c>
    </row>
    <row r="10" spans="3:30" s="137" customFormat="1" ht="11.25" customHeight="1" x14ac:dyDescent="0.2">
      <c r="C10" s="115">
        <v>5</v>
      </c>
      <c r="D10" s="116" t="s">
        <v>3</v>
      </c>
      <c r="E10" s="194">
        <v>430.23599999999999</v>
      </c>
      <c r="F10" s="195">
        <v>430.23599999999999</v>
      </c>
      <c r="G10" s="195"/>
      <c r="H10" s="194">
        <v>1</v>
      </c>
      <c r="I10" s="195">
        <v>1</v>
      </c>
      <c r="J10" s="195"/>
      <c r="K10" s="196"/>
      <c r="L10" s="196">
        <v>25</v>
      </c>
      <c r="M10" s="196">
        <v>128</v>
      </c>
      <c r="N10" s="196"/>
      <c r="O10" s="196"/>
      <c r="P10" s="196"/>
      <c r="Q10" s="221">
        <v>2000.9849999999999</v>
      </c>
      <c r="R10" s="195">
        <v>6000</v>
      </c>
      <c r="S10" s="196">
        <v>10</v>
      </c>
      <c r="T10" s="196">
        <v>10</v>
      </c>
      <c r="U10" s="196"/>
      <c r="V10" s="195"/>
      <c r="W10" s="196"/>
      <c r="X10" s="200">
        <v>1</v>
      </c>
      <c r="Y10" s="196"/>
      <c r="Z10" s="196"/>
      <c r="AA10" s="196">
        <v>1</v>
      </c>
      <c r="AB10" s="196">
        <v>41</v>
      </c>
      <c r="AC10" s="196">
        <v>417</v>
      </c>
      <c r="AD10" s="199">
        <v>38.35</v>
      </c>
    </row>
    <row r="11" spans="3:30" s="137" customFormat="1" ht="11.25" customHeight="1" x14ac:dyDescent="0.2">
      <c r="C11" s="115">
        <v>6</v>
      </c>
      <c r="D11" s="116" t="s">
        <v>4</v>
      </c>
      <c r="E11" s="195">
        <v>14139</v>
      </c>
      <c r="F11" s="195">
        <v>14107</v>
      </c>
      <c r="G11" s="195">
        <v>32</v>
      </c>
      <c r="H11" s="194">
        <v>6</v>
      </c>
      <c r="I11" s="195">
        <v>6</v>
      </c>
      <c r="J11" s="195"/>
      <c r="K11" s="196"/>
      <c r="L11" s="196">
        <v>402.9</v>
      </c>
      <c r="M11" s="196">
        <v>92</v>
      </c>
      <c r="N11" s="196"/>
      <c r="O11" s="196"/>
      <c r="P11" s="196">
        <v>92</v>
      </c>
      <c r="Q11" s="195">
        <v>68200</v>
      </c>
      <c r="R11" s="195"/>
      <c r="S11" s="196"/>
      <c r="T11" s="196"/>
      <c r="U11" s="196"/>
      <c r="V11" s="195"/>
      <c r="W11" s="196"/>
      <c r="X11" s="200"/>
      <c r="Y11" s="196"/>
      <c r="Z11" s="196"/>
      <c r="AA11" s="196"/>
      <c r="AB11" s="196">
        <v>69</v>
      </c>
      <c r="AC11" s="196"/>
      <c r="AD11" s="199">
        <v>770</v>
      </c>
    </row>
    <row r="12" spans="3:30" s="137" customFormat="1" ht="11.25" customHeight="1" x14ac:dyDescent="0.2">
      <c r="C12" s="115">
        <v>7</v>
      </c>
      <c r="D12" s="116" t="s">
        <v>5</v>
      </c>
      <c r="E12" s="195"/>
      <c r="F12" s="195"/>
      <c r="G12" s="195"/>
      <c r="H12" s="194"/>
      <c r="I12" s="195"/>
      <c r="J12" s="195"/>
      <c r="K12" s="196"/>
      <c r="L12" s="196"/>
      <c r="M12" s="197"/>
      <c r="N12" s="196"/>
      <c r="O12" s="196"/>
      <c r="P12" s="196"/>
      <c r="Q12" s="195"/>
      <c r="R12" s="195"/>
      <c r="S12" s="196"/>
      <c r="T12" s="196"/>
      <c r="U12" s="196"/>
      <c r="V12" s="195"/>
      <c r="W12" s="196"/>
      <c r="X12" s="200"/>
      <c r="Y12" s="196"/>
      <c r="Z12" s="196"/>
      <c r="AA12" s="196"/>
      <c r="AB12" s="196"/>
      <c r="AC12" s="196"/>
      <c r="AD12" s="199"/>
    </row>
    <row r="13" spans="3:30" s="137" customFormat="1" ht="11.25" customHeight="1" x14ac:dyDescent="0.2">
      <c r="C13" s="115">
        <v>8</v>
      </c>
      <c r="D13" s="116" t="s">
        <v>6</v>
      </c>
      <c r="E13" s="194">
        <v>0</v>
      </c>
      <c r="F13" s="195">
        <v>0</v>
      </c>
      <c r="G13" s="195">
        <v>0</v>
      </c>
      <c r="H13" s="194">
        <v>0</v>
      </c>
      <c r="I13" s="195">
        <v>0</v>
      </c>
      <c r="J13" s="195">
        <v>0</v>
      </c>
      <c r="K13" s="196">
        <v>0</v>
      </c>
      <c r="L13" s="196">
        <v>584.5</v>
      </c>
      <c r="M13" s="196">
        <v>147</v>
      </c>
      <c r="N13" s="196">
        <v>0</v>
      </c>
      <c r="O13" s="196">
        <v>0</v>
      </c>
      <c r="P13" s="196">
        <v>14769</v>
      </c>
      <c r="Q13" s="195">
        <v>250</v>
      </c>
      <c r="R13" s="195">
        <v>2500</v>
      </c>
      <c r="S13" s="197">
        <v>0</v>
      </c>
      <c r="T13" s="196">
        <v>0</v>
      </c>
      <c r="U13" s="196">
        <v>0</v>
      </c>
      <c r="V13" s="195">
        <v>0</v>
      </c>
      <c r="W13" s="196">
        <v>0</v>
      </c>
      <c r="X13" s="198">
        <v>0</v>
      </c>
      <c r="Y13" s="196">
        <v>0</v>
      </c>
      <c r="Z13" s="196">
        <v>0</v>
      </c>
      <c r="AA13" s="196">
        <v>0</v>
      </c>
      <c r="AB13" s="196">
        <v>69</v>
      </c>
      <c r="AC13" s="196">
        <v>147</v>
      </c>
      <c r="AD13" s="199">
        <v>101.97</v>
      </c>
    </row>
    <row r="14" spans="3:30" s="137" customFormat="1" ht="11.25" customHeight="1" x14ac:dyDescent="0.2">
      <c r="C14" s="115">
        <v>9</v>
      </c>
      <c r="D14" s="116" t="s">
        <v>7</v>
      </c>
      <c r="E14" s="195">
        <v>0</v>
      </c>
      <c r="F14" s="195">
        <v>0</v>
      </c>
      <c r="G14" s="195">
        <v>0</v>
      </c>
      <c r="H14" s="195">
        <v>0</v>
      </c>
      <c r="I14" s="195">
        <v>0</v>
      </c>
      <c r="J14" s="195">
        <v>0</v>
      </c>
      <c r="K14" s="196">
        <v>0</v>
      </c>
      <c r="L14" s="196">
        <v>0</v>
      </c>
      <c r="M14" s="196">
        <v>0</v>
      </c>
      <c r="N14" s="196">
        <v>0</v>
      </c>
      <c r="O14" s="196">
        <v>0</v>
      </c>
      <c r="P14" s="196">
        <v>0</v>
      </c>
      <c r="Q14" s="195">
        <v>0</v>
      </c>
      <c r="R14" s="195"/>
      <c r="S14" s="196">
        <v>0</v>
      </c>
      <c r="T14" s="196">
        <v>0</v>
      </c>
      <c r="U14" s="196">
        <v>0</v>
      </c>
      <c r="V14" s="195">
        <v>0</v>
      </c>
      <c r="W14" s="196">
        <v>0</v>
      </c>
      <c r="X14" s="200">
        <v>0</v>
      </c>
      <c r="Y14" s="196">
        <v>0</v>
      </c>
      <c r="Z14" s="196">
        <v>0</v>
      </c>
      <c r="AA14" s="196">
        <v>0</v>
      </c>
      <c r="AB14" s="196">
        <v>36</v>
      </c>
      <c r="AC14" s="196">
        <v>24</v>
      </c>
      <c r="AD14" s="199">
        <v>6</v>
      </c>
    </row>
    <row r="15" spans="3:30" s="137" customFormat="1" ht="11.25" customHeight="1" x14ac:dyDescent="0.2">
      <c r="C15" s="115">
        <v>10</v>
      </c>
      <c r="D15" s="116" t="s">
        <v>8</v>
      </c>
      <c r="E15" s="195">
        <v>4.5</v>
      </c>
      <c r="F15" s="195"/>
      <c r="G15" s="195">
        <v>4.5</v>
      </c>
      <c r="H15" s="195"/>
      <c r="I15" s="195"/>
      <c r="J15" s="195"/>
      <c r="K15" s="196"/>
      <c r="L15" s="196">
        <v>126</v>
      </c>
      <c r="M15" s="196">
        <v>1</v>
      </c>
      <c r="N15" s="196"/>
      <c r="O15" s="196">
        <v>1</v>
      </c>
      <c r="P15" s="196"/>
      <c r="Q15" s="195"/>
      <c r="R15" s="195"/>
      <c r="S15" s="196">
        <v>1</v>
      </c>
      <c r="T15" s="196"/>
      <c r="U15" s="196"/>
      <c r="V15" s="195">
        <v>1</v>
      </c>
      <c r="W15" s="196"/>
      <c r="X15" s="200">
        <v>1</v>
      </c>
      <c r="Y15" s="196"/>
      <c r="Z15" s="196"/>
      <c r="AA15" s="196">
        <v>1</v>
      </c>
      <c r="AB15" s="196">
        <v>40</v>
      </c>
      <c r="AC15" s="196">
        <v>77</v>
      </c>
      <c r="AD15" s="199">
        <v>33.9</v>
      </c>
    </row>
    <row r="16" spans="3:30" s="137" customFormat="1" ht="11.25" customHeight="1" x14ac:dyDescent="0.2">
      <c r="C16" s="227">
        <v>11</v>
      </c>
      <c r="D16" s="228" t="s">
        <v>9</v>
      </c>
      <c r="E16" s="250"/>
      <c r="F16" s="250"/>
      <c r="G16" s="250"/>
      <c r="H16" s="250"/>
      <c r="I16" s="250"/>
      <c r="J16" s="250"/>
      <c r="K16" s="251"/>
      <c r="L16" s="251"/>
      <c r="M16" s="251"/>
      <c r="N16" s="251"/>
      <c r="O16" s="251"/>
      <c r="P16" s="251"/>
      <c r="Q16" s="250"/>
      <c r="R16" s="250"/>
      <c r="S16" s="251"/>
      <c r="T16" s="251"/>
      <c r="U16" s="251"/>
      <c r="V16" s="250"/>
      <c r="W16" s="251"/>
      <c r="X16" s="252"/>
      <c r="Y16" s="251"/>
      <c r="Z16" s="251"/>
      <c r="AA16" s="251"/>
      <c r="AB16" s="251"/>
      <c r="AC16" s="251"/>
      <c r="AD16" s="253"/>
    </row>
    <row r="17" spans="3:31" s="137" customFormat="1" ht="11.25" customHeight="1" x14ac:dyDescent="0.2">
      <c r="C17" s="115">
        <v>12</v>
      </c>
      <c r="D17" s="116" t="s">
        <v>10</v>
      </c>
      <c r="E17" s="195">
        <v>240</v>
      </c>
      <c r="F17" s="195">
        <v>160</v>
      </c>
      <c r="G17" s="195">
        <v>80</v>
      </c>
      <c r="H17" s="195">
        <v>0</v>
      </c>
      <c r="I17" s="195">
        <v>0</v>
      </c>
      <c r="J17" s="195">
        <v>0</v>
      </c>
      <c r="K17" s="196">
        <v>0</v>
      </c>
      <c r="L17" s="196">
        <v>348.24</v>
      </c>
      <c r="M17" s="196">
        <v>0</v>
      </c>
      <c r="N17" s="196">
        <v>0</v>
      </c>
      <c r="O17" s="196">
        <v>0</v>
      </c>
      <c r="P17" s="196">
        <v>0.5</v>
      </c>
      <c r="Q17" s="195">
        <v>0</v>
      </c>
      <c r="R17" s="195">
        <v>0</v>
      </c>
      <c r="S17" s="196">
        <v>0</v>
      </c>
      <c r="T17" s="196">
        <v>0</v>
      </c>
      <c r="U17" s="196">
        <v>0</v>
      </c>
      <c r="V17" s="195">
        <v>0</v>
      </c>
      <c r="W17" s="196">
        <v>0</v>
      </c>
      <c r="X17" s="200">
        <v>0</v>
      </c>
      <c r="Y17" s="196">
        <v>0</v>
      </c>
      <c r="Z17" s="196">
        <v>0</v>
      </c>
      <c r="AA17" s="196">
        <v>0</v>
      </c>
      <c r="AB17" s="196">
        <v>53.69</v>
      </c>
      <c r="AC17" s="196">
        <v>169</v>
      </c>
      <c r="AD17" s="199">
        <v>129.89699999999999</v>
      </c>
    </row>
    <row r="18" spans="3:31" s="137" customFormat="1" ht="11.25" customHeight="1" x14ac:dyDescent="0.2">
      <c r="C18" s="115">
        <v>13</v>
      </c>
      <c r="D18" s="116" t="s">
        <v>11</v>
      </c>
      <c r="E18" s="195">
        <v>0</v>
      </c>
      <c r="F18" s="195">
        <v>0</v>
      </c>
      <c r="G18" s="195">
        <v>0</v>
      </c>
      <c r="H18" s="195">
        <v>0</v>
      </c>
      <c r="I18" s="195">
        <v>0</v>
      </c>
      <c r="J18" s="195">
        <v>0</v>
      </c>
      <c r="K18" s="196">
        <v>18.22</v>
      </c>
      <c r="L18" s="196">
        <v>3.9780000000000002</v>
      </c>
      <c r="M18" s="196">
        <v>0</v>
      </c>
      <c r="N18" s="196">
        <v>0</v>
      </c>
      <c r="O18" s="196">
        <v>0</v>
      </c>
      <c r="P18" s="196">
        <v>0</v>
      </c>
      <c r="Q18" s="195">
        <v>1340</v>
      </c>
      <c r="R18" s="195">
        <v>3350</v>
      </c>
      <c r="S18" s="196">
        <v>0</v>
      </c>
      <c r="T18" s="196">
        <v>0</v>
      </c>
      <c r="U18" s="196">
        <v>0</v>
      </c>
      <c r="V18" s="195">
        <v>0</v>
      </c>
      <c r="W18" s="196">
        <v>0</v>
      </c>
      <c r="X18" s="200">
        <v>0</v>
      </c>
      <c r="Y18" s="196">
        <v>0</v>
      </c>
      <c r="Z18" s="196">
        <v>0</v>
      </c>
      <c r="AA18" s="196">
        <v>0</v>
      </c>
      <c r="AB18" s="196">
        <v>11</v>
      </c>
      <c r="AC18" s="196">
        <v>365</v>
      </c>
      <c r="AD18" s="199">
        <v>0</v>
      </c>
    </row>
    <row r="19" spans="3:31" s="137" customFormat="1" ht="11.25" customHeight="1" x14ac:dyDescent="0.2">
      <c r="C19" s="115">
        <v>14</v>
      </c>
      <c r="D19" s="116" t="s">
        <v>12</v>
      </c>
      <c r="E19" s="195">
        <v>0</v>
      </c>
      <c r="F19" s="195">
        <v>0</v>
      </c>
      <c r="G19" s="195">
        <v>0</v>
      </c>
      <c r="H19" s="195">
        <v>1</v>
      </c>
      <c r="I19" s="195">
        <v>0</v>
      </c>
      <c r="J19" s="195">
        <v>0</v>
      </c>
      <c r="K19" s="196">
        <v>137.5</v>
      </c>
      <c r="L19" s="196">
        <v>86.1</v>
      </c>
      <c r="M19" s="196">
        <v>51</v>
      </c>
      <c r="N19" s="196">
        <v>7</v>
      </c>
      <c r="O19" s="196">
        <v>35</v>
      </c>
      <c r="P19" s="196">
        <v>0</v>
      </c>
      <c r="Q19" s="195">
        <v>5957</v>
      </c>
      <c r="R19" s="195">
        <v>2800</v>
      </c>
      <c r="S19" s="196">
        <v>82</v>
      </c>
      <c r="T19" s="196">
        <v>0</v>
      </c>
      <c r="U19" s="196">
        <v>34</v>
      </c>
      <c r="V19" s="195">
        <v>7</v>
      </c>
      <c r="W19" s="196">
        <v>41</v>
      </c>
      <c r="X19" s="200">
        <v>64</v>
      </c>
      <c r="Y19" s="196">
        <v>64</v>
      </c>
      <c r="Z19" s="196">
        <v>0</v>
      </c>
      <c r="AA19" s="196">
        <v>0</v>
      </c>
      <c r="AB19" s="196">
        <v>1</v>
      </c>
      <c r="AC19" s="196">
        <v>8</v>
      </c>
      <c r="AD19" s="199">
        <v>14.25</v>
      </c>
    </row>
    <row r="20" spans="3:31" s="137" customFormat="1" ht="11.25" customHeight="1" x14ac:dyDescent="0.2">
      <c r="C20" s="115">
        <v>15</v>
      </c>
      <c r="D20" s="116" t="s">
        <v>13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6">
        <v>0</v>
      </c>
      <c r="L20" s="196">
        <v>57.35</v>
      </c>
      <c r="M20" s="196">
        <v>0</v>
      </c>
      <c r="N20" s="196">
        <v>0</v>
      </c>
      <c r="O20" s="196">
        <v>0</v>
      </c>
      <c r="P20" s="196">
        <v>0</v>
      </c>
      <c r="Q20" s="195">
        <v>0</v>
      </c>
      <c r="R20" s="195">
        <v>0</v>
      </c>
      <c r="S20" s="196">
        <v>0</v>
      </c>
      <c r="T20" s="196">
        <v>0</v>
      </c>
      <c r="U20" s="196">
        <v>0</v>
      </c>
      <c r="V20" s="195">
        <v>0</v>
      </c>
      <c r="W20" s="196">
        <v>0</v>
      </c>
      <c r="X20" s="200">
        <v>106</v>
      </c>
      <c r="Y20" s="196">
        <v>24</v>
      </c>
      <c r="Z20" s="196">
        <v>78</v>
      </c>
      <c r="AA20" s="196">
        <v>4</v>
      </c>
      <c r="AB20" s="196">
        <v>138</v>
      </c>
      <c r="AC20" s="196">
        <v>381</v>
      </c>
      <c r="AD20" s="199">
        <v>49.6</v>
      </c>
    </row>
    <row r="21" spans="3:31" s="137" customFormat="1" ht="11.25" customHeight="1" x14ac:dyDescent="0.2">
      <c r="C21" s="115">
        <v>16</v>
      </c>
      <c r="D21" s="116" t="s">
        <v>14</v>
      </c>
      <c r="E21" s="195">
        <v>0</v>
      </c>
      <c r="F21" s="195">
        <v>0</v>
      </c>
      <c r="G21" s="195">
        <v>0</v>
      </c>
      <c r="H21" s="195">
        <v>1</v>
      </c>
      <c r="I21" s="195">
        <v>1</v>
      </c>
      <c r="J21" s="195">
        <v>0</v>
      </c>
      <c r="K21" s="196">
        <v>0</v>
      </c>
      <c r="L21" s="196">
        <v>52.9</v>
      </c>
      <c r="M21" s="196">
        <v>0</v>
      </c>
      <c r="N21" s="196">
        <v>0</v>
      </c>
      <c r="O21" s="196">
        <v>0</v>
      </c>
      <c r="P21" s="196">
        <v>0</v>
      </c>
      <c r="Q21" s="195">
        <v>0</v>
      </c>
      <c r="R21" s="195">
        <v>0</v>
      </c>
      <c r="S21" s="196">
        <v>0</v>
      </c>
      <c r="T21" s="196">
        <v>0</v>
      </c>
      <c r="U21" s="196">
        <v>0</v>
      </c>
      <c r="V21" s="195">
        <v>0</v>
      </c>
      <c r="W21" s="196">
        <v>0</v>
      </c>
      <c r="X21" s="200">
        <v>0</v>
      </c>
      <c r="Y21" s="196">
        <v>0</v>
      </c>
      <c r="Z21" s="196">
        <v>0</v>
      </c>
      <c r="AA21" s="196">
        <v>0</v>
      </c>
      <c r="AB21" s="196">
        <v>190</v>
      </c>
      <c r="AC21" s="196">
        <v>85</v>
      </c>
      <c r="AD21" s="199">
        <v>13.5</v>
      </c>
    </row>
    <row r="22" spans="3:31" s="137" customFormat="1" ht="11.25" customHeight="1" x14ac:dyDescent="0.2">
      <c r="C22" s="115">
        <v>17</v>
      </c>
      <c r="D22" s="116" t="s">
        <v>15</v>
      </c>
      <c r="E22" s="195">
        <v>0</v>
      </c>
      <c r="F22" s="195">
        <v>0</v>
      </c>
      <c r="G22" s="195">
        <v>0</v>
      </c>
      <c r="H22" s="195">
        <v>5</v>
      </c>
      <c r="I22" s="195">
        <v>3</v>
      </c>
      <c r="J22" s="195">
        <v>2</v>
      </c>
      <c r="K22" s="174">
        <v>0</v>
      </c>
      <c r="L22" s="174">
        <v>0</v>
      </c>
      <c r="M22" s="174">
        <v>0</v>
      </c>
      <c r="N22" s="174">
        <v>0</v>
      </c>
      <c r="O22" s="174">
        <v>0</v>
      </c>
      <c r="P22" s="174">
        <v>0</v>
      </c>
      <c r="Q22" s="174">
        <v>0</v>
      </c>
      <c r="R22" s="201">
        <v>0</v>
      </c>
      <c r="S22" s="174">
        <v>0</v>
      </c>
      <c r="T22" s="174">
        <v>0</v>
      </c>
      <c r="U22" s="174">
        <v>0</v>
      </c>
      <c r="V22" s="174">
        <v>0</v>
      </c>
      <c r="W22" s="174">
        <v>0</v>
      </c>
      <c r="X22" s="174">
        <v>0</v>
      </c>
      <c r="Y22" s="174">
        <v>0</v>
      </c>
      <c r="Z22" s="174">
        <v>0</v>
      </c>
      <c r="AA22" s="174">
        <v>0</v>
      </c>
      <c r="AB22" s="174">
        <v>25</v>
      </c>
      <c r="AC22" s="196">
        <v>18</v>
      </c>
      <c r="AD22" s="199">
        <v>6.1</v>
      </c>
    </row>
    <row r="23" spans="3:31" s="137" customFormat="1" ht="11.25" customHeight="1" x14ac:dyDescent="0.2">
      <c r="C23" s="115">
        <v>18</v>
      </c>
      <c r="D23" s="116" t="s">
        <v>16</v>
      </c>
      <c r="E23" s="195" t="s">
        <v>51</v>
      </c>
      <c r="F23" s="195" t="s">
        <v>51</v>
      </c>
      <c r="G23" s="195" t="s">
        <v>51</v>
      </c>
      <c r="H23" s="195" t="s">
        <v>51</v>
      </c>
      <c r="I23" s="195" t="s">
        <v>51</v>
      </c>
      <c r="J23" s="195" t="s">
        <v>51</v>
      </c>
      <c r="K23" s="196" t="s">
        <v>51</v>
      </c>
      <c r="L23" s="196">
        <v>1.5</v>
      </c>
      <c r="M23" s="196" t="s">
        <v>51</v>
      </c>
      <c r="N23" s="196" t="s">
        <v>51</v>
      </c>
      <c r="O23" s="196" t="s">
        <v>51</v>
      </c>
      <c r="P23" s="196" t="s">
        <v>51</v>
      </c>
      <c r="Q23" s="195">
        <v>930</v>
      </c>
      <c r="R23" s="195">
        <v>1860</v>
      </c>
      <c r="S23" s="196" t="s">
        <v>51</v>
      </c>
      <c r="T23" s="196" t="s">
        <v>51</v>
      </c>
      <c r="U23" s="196" t="s">
        <v>51</v>
      </c>
      <c r="V23" s="195" t="s">
        <v>51</v>
      </c>
      <c r="W23" s="196" t="s">
        <v>51</v>
      </c>
      <c r="X23" s="200" t="s">
        <v>51</v>
      </c>
      <c r="Y23" s="196" t="s">
        <v>51</v>
      </c>
      <c r="Z23" s="196" t="s">
        <v>51</v>
      </c>
      <c r="AA23" s="196" t="s">
        <v>51</v>
      </c>
      <c r="AB23" s="196">
        <v>3</v>
      </c>
      <c r="AC23" s="196" t="s">
        <v>51</v>
      </c>
      <c r="AD23" s="199">
        <v>1.1299999999999999</v>
      </c>
    </row>
    <row r="24" spans="3:31" s="137" customFormat="1" ht="11.25" customHeight="1" x14ac:dyDescent="0.2">
      <c r="C24" s="115">
        <v>19</v>
      </c>
      <c r="D24" s="116" t="s">
        <v>17</v>
      </c>
      <c r="E24" s="195">
        <v>71810</v>
      </c>
      <c r="F24" s="195">
        <v>830</v>
      </c>
      <c r="G24" s="195">
        <v>70980</v>
      </c>
      <c r="H24" s="195">
        <v>1</v>
      </c>
      <c r="I24" s="195">
        <v>1</v>
      </c>
      <c r="J24" s="195"/>
      <c r="K24" s="196"/>
      <c r="L24" s="196">
        <v>5</v>
      </c>
      <c r="M24" s="196"/>
      <c r="N24" s="196"/>
      <c r="O24" s="196"/>
      <c r="P24" s="196"/>
      <c r="Q24" s="195">
        <v>10300</v>
      </c>
      <c r="R24" s="195"/>
      <c r="S24" s="196"/>
      <c r="T24" s="196"/>
      <c r="U24" s="196"/>
      <c r="V24" s="195"/>
      <c r="W24" s="196"/>
      <c r="X24" s="200"/>
      <c r="Y24" s="196"/>
      <c r="Z24" s="196"/>
      <c r="AA24" s="196"/>
      <c r="AB24" s="196">
        <v>11</v>
      </c>
      <c r="AC24" s="196">
        <v>234</v>
      </c>
      <c r="AD24" s="199">
        <v>11.89</v>
      </c>
    </row>
    <row r="25" spans="3:31" s="137" customFormat="1" ht="11.25" customHeight="1" x14ac:dyDescent="0.2">
      <c r="C25" s="115">
        <v>20</v>
      </c>
      <c r="D25" s="116" t="s">
        <v>18</v>
      </c>
      <c r="E25" s="195" t="s">
        <v>51</v>
      </c>
      <c r="F25" s="195" t="s">
        <v>51</v>
      </c>
      <c r="G25" s="195" t="s">
        <v>51</v>
      </c>
      <c r="H25" s="195" t="s">
        <v>51</v>
      </c>
      <c r="I25" s="195" t="s">
        <v>51</v>
      </c>
      <c r="J25" s="195" t="s">
        <v>51</v>
      </c>
      <c r="K25" s="196" t="s">
        <v>51</v>
      </c>
      <c r="L25" s="196" t="s">
        <v>51</v>
      </c>
      <c r="M25" s="196" t="s">
        <v>51</v>
      </c>
      <c r="N25" s="196" t="s">
        <v>51</v>
      </c>
      <c r="O25" s="196" t="s">
        <v>51</v>
      </c>
      <c r="P25" s="196" t="s">
        <v>51</v>
      </c>
      <c r="Q25" s="195" t="s">
        <v>51</v>
      </c>
      <c r="R25" s="195" t="s">
        <v>51</v>
      </c>
      <c r="S25" s="196" t="s">
        <v>51</v>
      </c>
      <c r="T25" s="196" t="s">
        <v>51</v>
      </c>
      <c r="U25" s="196" t="s">
        <v>51</v>
      </c>
      <c r="V25" s="195" t="s">
        <v>51</v>
      </c>
      <c r="W25" s="196" t="s">
        <v>51</v>
      </c>
      <c r="X25" s="200" t="s">
        <v>51</v>
      </c>
      <c r="Y25" s="196" t="s">
        <v>51</v>
      </c>
      <c r="Z25" s="196" t="s">
        <v>51</v>
      </c>
      <c r="AA25" s="196" t="s">
        <v>51</v>
      </c>
      <c r="AB25" s="196" t="s">
        <v>51</v>
      </c>
      <c r="AC25" s="196" t="s">
        <v>51</v>
      </c>
      <c r="AD25" s="199" t="s">
        <v>51</v>
      </c>
    </row>
    <row r="26" spans="3:31" s="137" customFormat="1" ht="11.25" customHeight="1" x14ac:dyDescent="0.2">
      <c r="C26" s="115">
        <v>21</v>
      </c>
      <c r="D26" s="116" t="s">
        <v>19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6">
        <v>0</v>
      </c>
      <c r="L26" s="196">
        <v>109.1</v>
      </c>
      <c r="M26" s="196">
        <v>1</v>
      </c>
      <c r="N26" s="196">
        <v>0</v>
      </c>
      <c r="O26" s="196">
        <v>0</v>
      </c>
      <c r="P26" s="196">
        <v>1</v>
      </c>
      <c r="Q26" s="195">
        <v>333</v>
      </c>
      <c r="R26" s="195">
        <v>0</v>
      </c>
      <c r="S26" s="196">
        <v>0</v>
      </c>
      <c r="T26" s="196">
        <v>0</v>
      </c>
      <c r="U26" s="196">
        <v>0</v>
      </c>
      <c r="V26" s="195">
        <v>0</v>
      </c>
      <c r="W26" s="196">
        <v>0</v>
      </c>
      <c r="X26" s="200">
        <v>0</v>
      </c>
      <c r="Y26" s="196">
        <v>0</v>
      </c>
      <c r="Z26" s="196">
        <v>0</v>
      </c>
      <c r="AA26" s="196">
        <v>0</v>
      </c>
      <c r="AB26" s="196">
        <v>58</v>
      </c>
      <c r="AC26" s="196">
        <v>106</v>
      </c>
      <c r="AD26" s="199">
        <v>2.9435000000000002</v>
      </c>
      <c r="AE26" s="155"/>
    </row>
    <row r="27" spans="3:31" s="137" customFormat="1" ht="11.25" customHeight="1" x14ac:dyDescent="0.2">
      <c r="C27" s="115">
        <v>22</v>
      </c>
      <c r="D27" s="116" t="s">
        <v>20</v>
      </c>
      <c r="E27" s="195">
        <v>12.3</v>
      </c>
      <c r="F27" s="195">
        <v>0</v>
      </c>
      <c r="G27" s="195">
        <v>12.3</v>
      </c>
      <c r="H27" s="195">
        <v>2</v>
      </c>
      <c r="I27" s="195">
        <v>2</v>
      </c>
      <c r="J27" s="195">
        <v>0</v>
      </c>
      <c r="K27" s="196">
        <v>0</v>
      </c>
      <c r="L27" s="196">
        <v>5.2</v>
      </c>
      <c r="M27" s="196">
        <v>0</v>
      </c>
      <c r="N27" s="196">
        <v>0</v>
      </c>
      <c r="O27" s="196">
        <v>0</v>
      </c>
      <c r="P27" s="196">
        <v>0</v>
      </c>
      <c r="Q27" s="195">
        <v>317</v>
      </c>
      <c r="R27" s="195">
        <v>275</v>
      </c>
      <c r="S27" s="196">
        <v>0</v>
      </c>
      <c r="T27" s="196">
        <v>0</v>
      </c>
      <c r="U27" s="196">
        <v>0</v>
      </c>
      <c r="V27" s="195">
        <v>0</v>
      </c>
      <c r="W27" s="196">
        <v>0</v>
      </c>
      <c r="X27" s="200">
        <v>21</v>
      </c>
      <c r="Y27" s="196">
        <v>21</v>
      </c>
      <c r="Z27" s="196">
        <v>0</v>
      </c>
      <c r="AA27" s="196">
        <v>0</v>
      </c>
      <c r="AB27" s="196">
        <v>78</v>
      </c>
      <c r="AC27" s="196">
        <v>239</v>
      </c>
      <c r="AD27" s="199">
        <v>5.24</v>
      </c>
    </row>
    <row r="28" spans="3:31" s="137" customFormat="1" ht="11.25" customHeight="1" x14ac:dyDescent="0.2">
      <c r="C28" s="115">
        <v>23</v>
      </c>
      <c r="D28" s="116" t="s">
        <v>21</v>
      </c>
      <c r="E28" s="195">
        <v>0</v>
      </c>
      <c r="F28" s="195">
        <v>0</v>
      </c>
      <c r="G28" s="195">
        <v>0</v>
      </c>
      <c r="H28" s="195">
        <v>0</v>
      </c>
      <c r="I28" s="195">
        <v>0</v>
      </c>
      <c r="J28" s="195">
        <v>0</v>
      </c>
      <c r="K28" s="196">
        <v>0</v>
      </c>
      <c r="L28" s="196">
        <v>90.3</v>
      </c>
      <c r="M28" s="196">
        <v>0</v>
      </c>
      <c r="N28" s="196">
        <v>0</v>
      </c>
      <c r="O28" s="196">
        <v>0</v>
      </c>
      <c r="P28" s="196">
        <v>95</v>
      </c>
      <c r="Q28" s="195">
        <v>0</v>
      </c>
      <c r="R28" s="195">
        <v>0</v>
      </c>
      <c r="S28" s="196">
        <v>0</v>
      </c>
      <c r="T28" s="196">
        <v>0</v>
      </c>
      <c r="U28" s="196">
        <v>0</v>
      </c>
      <c r="V28" s="195">
        <v>0</v>
      </c>
      <c r="W28" s="196">
        <v>0</v>
      </c>
      <c r="X28" s="200">
        <v>0</v>
      </c>
      <c r="Y28" s="196">
        <v>0</v>
      </c>
      <c r="Z28" s="196">
        <v>0</v>
      </c>
      <c r="AA28" s="196">
        <v>0</v>
      </c>
      <c r="AB28" s="196">
        <v>15</v>
      </c>
      <c r="AC28" s="196">
        <v>0</v>
      </c>
      <c r="AD28" s="199">
        <v>21.3</v>
      </c>
    </row>
    <row r="29" spans="3:31" s="137" customFormat="1" ht="11.25" customHeight="1" x14ac:dyDescent="0.2">
      <c r="C29" s="115">
        <v>24</v>
      </c>
      <c r="D29" s="116" t="s">
        <v>22</v>
      </c>
      <c r="E29" s="195">
        <v>0</v>
      </c>
      <c r="F29" s="195">
        <v>0</v>
      </c>
      <c r="G29" s="195">
        <v>0</v>
      </c>
      <c r="H29" s="195">
        <v>0</v>
      </c>
      <c r="I29" s="195">
        <v>0</v>
      </c>
      <c r="J29" s="195">
        <v>0</v>
      </c>
      <c r="K29" s="196">
        <v>0</v>
      </c>
      <c r="L29" s="196">
        <v>27.96</v>
      </c>
      <c r="M29" s="196">
        <v>0</v>
      </c>
      <c r="N29" s="196">
        <v>0</v>
      </c>
      <c r="O29" s="196"/>
      <c r="P29" s="196">
        <v>0</v>
      </c>
      <c r="Q29" s="195">
        <v>850</v>
      </c>
      <c r="R29" s="195">
        <v>0</v>
      </c>
      <c r="S29" s="196">
        <v>0</v>
      </c>
      <c r="T29" s="196">
        <v>0</v>
      </c>
      <c r="U29" s="196">
        <v>0</v>
      </c>
      <c r="V29" s="195">
        <v>0</v>
      </c>
      <c r="W29" s="196">
        <v>0</v>
      </c>
      <c r="X29" s="200">
        <v>1</v>
      </c>
      <c r="Y29" s="196">
        <v>0</v>
      </c>
      <c r="Z29" s="196">
        <v>0</v>
      </c>
      <c r="AA29" s="196">
        <v>0</v>
      </c>
      <c r="AB29" s="196">
        <v>12</v>
      </c>
      <c r="AC29" s="196">
        <v>6</v>
      </c>
      <c r="AD29" s="199">
        <v>3.78</v>
      </c>
    </row>
    <row r="30" spans="3:31" s="137" customFormat="1" ht="11.25" customHeight="1" thickBot="1" x14ac:dyDescent="0.25">
      <c r="C30" s="115">
        <v>25</v>
      </c>
      <c r="D30" s="116" t="s">
        <v>23</v>
      </c>
      <c r="E30" s="195"/>
      <c r="F30" s="195"/>
      <c r="G30" s="195"/>
      <c r="H30" s="195"/>
      <c r="I30" s="195"/>
      <c r="J30" s="195"/>
      <c r="K30" s="196"/>
      <c r="L30" s="196">
        <v>6.47</v>
      </c>
      <c r="M30" s="196"/>
      <c r="N30" s="196"/>
      <c r="O30" s="196"/>
      <c r="P30" s="196"/>
      <c r="Q30" s="195"/>
      <c r="R30" s="195"/>
      <c r="S30" s="196"/>
      <c r="T30" s="196"/>
      <c r="U30" s="196"/>
      <c r="V30" s="195"/>
      <c r="W30" s="196"/>
      <c r="X30" s="200"/>
      <c r="Y30" s="196"/>
      <c r="Z30" s="196"/>
      <c r="AA30" s="196"/>
      <c r="AB30" s="196"/>
      <c r="AC30" s="196"/>
      <c r="AD30" s="199"/>
    </row>
    <row r="31" spans="3:31" s="106" customFormat="1" ht="14.25" thickBot="1" x14ac:dyDescent="0.25">
      <c r="C31" s="396" t="s">
        <v>24</v>
      </c>
      <c r="D31" s="397"/>
      <c r="E31" s="284">
        <f t="shared" ref="E31:AD31" si="0">SUM(E6:E30)</f>
        <v>86636.036000000007</v>
      </c>
      <c r="F31" s="285">
        <f t="shared" si="0"/>
        <v>15527.236000000001</v>
      </c>
      <c r="G31" s="285">
        <f t="shared" si="0"/>
        <v>71108.800000000003</v>
      </c>
      <c r="H31" s="284">
        <f t="shared" si="0"/>
        <v>17</v>
      </c>
      <c r="I31" s="285">
        <f t="shared" si="0"/>
        <v>14</v>
      </c>
      <c r="J31" s="284">
        <f t="shared" si="0"/>
        <v>2</v>
      </c>
      <c r="K31" s="285">
        <f t="shared" si="0"/>
        <v>155.72</v>
      </c>
      <c r="L31" s="284">
        <f t="shared" si="0"/>
        <v>1932.498</v>
      </c>
      <c r="M31" s="285">
        <f t="shared" si="0"/>
        <v>420</v>
      </c>
      <c r="N31" s="284">
        <f t="shared" si="0"/>
        <v>7</v>
      </c>
      <c r="O31" s="285">
        <f t="shared" si="0"/>
        <v>36</v>
      </c>
      <c r="P31" s="284">
        <f t="shared" si="0"/>
        <v>14957.5</v>
      </c>
      <c r="Q31" s="285">
        <f t="shared" si="0"/>
        <v>90477.985000000001</v>
      </c>
      <c r="R31" s="284">
        <f t="shared" si="0"/>
        <v>16785</v>
      </c>
      <c r="S31" s="285">
        <f t="shared" si="0"/>
        <v>93</v>
      </c>
      <c r="T31" s="286">
        <f t="shared" si="0"/>
        <v>10</v>
      </c>
      <c r="U31" s="202">
        <f t="shared" si="0"/>
        <v>34</v>
      </c>
      <c r="V31" s="285">
        <f t="shared" si="0"/>
        <v>8</v>
      </c>
      <c r="W31" s="285">
        <f t="shared" si="0"/>
        <v>41</v>
      </c>
      <c r="X31" s="285">
        <f t="shared" si="0"/>
        <v>194</v>
      </c>
      <c r="Y31" s="284">
        <f t="shared" si="0"/>
        <v>109</v>
      </c>
      <c r="Z31" s="285">
        <f t="shared" si="0"/>
        <v>78</v>
      </c>
      <c r="AA31" s="284">
        <f t="shared" si="0"/>
        <v>6</v>
      </c>
      <c r="AB31" s="285">
        <f t="shared" si="0"/>
        <v>947.69</v>
      </c>
      <c r="AC31" s="284">
        <f t="shared" si="0"/>
        <v>2344</v>
      </c>
      <c r="AD31" s="285">
        <f t="shared" si="0"/>
        <v>1233.3505</v>
      </c>
    </row>
  </sheetData>
  <mergeCells count="22">
    <mergeCell ref="C1:D1"/>
    <mergeCell ref="C2:D5"/>
    <mergeCell ref="E2:J2"/>
    <mergeCell ref="E3:E4"/>
    <mergeCell ref="F3:G3"/>
    <mergeCell ref="H3:H4"/>
    <mergeCell ref="I3:J3"/>
    <mergeCell ref="C31:D31"/>
    <mergeCell ref="M3:M4"/>
    <mergeCell ref="N3:P3"/>
    <mergeCell ref="K3:K4"/>
    <mergeCell ref="L3:L4"/>
    <mergeCell ref="K2:AD2"/>
    <mergeCell ref="AD3:AD4"/>
    <mergeCell ref="Q3:Q4"/>
    <mergeCell ref="R3:R4"/>
    <mergeCell ref="S3:S4"/>
    <mergeCell ref="Y3:AA3"/>
    <mergeCell ref="AB3:AB4"/>
    <mergeCell ref="AC3:AC4"/>
    <mergeCell ref="T3:W3"/>
    <mergeCell ref="X3:X4"/>
  </mergeCells>
  <phoneticPr fontId="7" type="noConversion"/>
  <pageMargins left="0" right="0" top="0.74803149606299213" bottom="0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view="pageBreakPreview" topLeftCell="A10" zoomScale="120" zoomScaleNormal="100" zoomScaleSheetLayoutView="120" workbookViewId="0">
      <selection activeCell="M18" sqref="M18"/>
    </sheetView>
  </sheetViews>
  <sheetFormatPr defaultRowHeight="12.75" x14ac:dyDescent="0.2"/>
  <cols>
    <col min="1" max="1" width="3.5703125" customWidth="1"/>
    <col min="2" max="2" width="17.85546875" customWidth="1"/>
    <col min="3" max="3" width="13" customWidth="1"/>
    <col min="4" max="4" width="11" customWidth="1"/>
    <col min="5" max="5" width="11.42578125" customWidth="1"/>
    <col min="6" max="6" width="10.85546875" customWidth="1"/>
    <col min="7" max="7" width="11.140625" customWidth="1"/>
    <col min="8" max="8" width="11.42578125" customWidth="1"/>
    <col min="9" max="9" width="10.7109375" customWidth="1"/>
    <col min="10" max="10" width="10.5703125" customWidth="1"/>
    <col min="11" max="11" width="10.85546875" customWidth="1"/>
    <col min="12" max="12" width="9.85546875" customWidth="1"/>
    <col min="13" max="13" width="10.42578125" customWidth="1"/>
    <col min="14" max="14" width="11.42578125" customWidth="1"/>
    <col min="15" max="15" width="10.28515625" customWidth="1"/>
    <col min="16" max="16" width="11.140625" customWidth="1"/>
    <col min="17" max="19" width="9.140625" hidden="1" customWidth="1"/>
    <col min="20" max="20" width="0.140625" customWidth="1"/>
  </cols>
  <sheetData>
    <row r="1" spans="1:20" ht="16.5" thickBot="1" x14ac:dyDescent="0.25">
      <c r="B1" s="454" t="s">
        <v>162</v>
      </c>
      <c r="C1" s="454"/>
    </row>
    <row r="2" spans="1:20" ht="30" customHeight="1" x14ac:dyDescent="0.2">
      <c r="A2" s="445" t="s">
        <v>171</v>
      </c>
      <c r="B2" s="446"/>
      <c r="C2" s="451" t="s">
        <v>102</v>
      </c>
      <c r="D2" s="452"/>
      <c r="E2" s="452"/>
      <c r="F2" s="452"/>
      <c r="G2" s="452"/>
      <c r="H2" s="452"/>
      <c r="I2" s="471" t="s">
        <v>50</v>
      </c>
      <c r="J2" s="472"/>
      <c r="K2" s="472"/>
      <c r="L2" s="472"/>
      <c r="M2" s="472"/>
      <c r="N2" s="472"/>
      <c r="O2" s="472"/>
      <c r="P2" s="473"/>
      <c r="Q2" s="460" t="s">
        <v>133</v>
      </c>
      <c r="R2" s="455" t="s">
        <v>134</v>
      </c>
      <c r="S2" s="455" t="s">
        <v>135</v>
      </c>
      <c r="T2" s="455" t="s">
        <v>136</v>
      </c>
    </row>
    <row r="3" spans="1:20" ht="12.75" customHeight="1" x14ac:dyDescent="0.2">
      <c r="A3" s="447"/>
      <c r="B3" s="448"/>
      <c r="C3" s="442" t="s">
        <v>103</v>
      </c>
      <c r="D3" s="453" t="s">
        <v>62</v>
      </c>
      <c r="E3" s="453"/>
      <c r="F3" s="453"/>
      <c r="G3" s="453"/>
      <c r="H3" s="453"/>
      <c r="I3" s="463" t="s">
        <v>157</v>
      </c>
      <c r="J3" s="464"/>
      <c r="K3" s="463" t="s">
        <v>158</v>
      </c>
      <c r="L3" s="464"/>
      <c r="M3" s="463" t="s">
        <v>159</v>
      </c>
      <c r="N3" s="464"/>
      <c r="O3" s="469" t="s">
        <v>160</v>
      </c>
      <c r="P3" s="470"/>
      <c r="Q3" s="461"/>
      <c r="R3" s="456"/>
      <c r="S3" s="456"/>
      <c r="T3" s="456"/>
    </row>
    <row r="4" spans="1:20" ht="67.5" customHeight="1" x14ac:dyDescent="0.2">
      <c r="A4" s="447"/>
      <c r="B4" s="448"/>
      <c r="C4" s="443"/>
      <c r="D4" s="442" t="s">
        <v>38</v>
      </c>
      <c r="E4" s="442" t="s">
        <v>39</v>
      </c>
      <c r="F4" s="442" t="s">
        <v>40</v>
      </c>
      <c r="G4" s="442" t="s">
        <v>41</v>
      </c>
      <c r="H4" s="442" t="s">
        <v>42</v>
      </c>
      <c r="I4" s="465"/>
      <c r="J4" s="466"/>
      <c r="K4" s="465"/>
      <c r="L4" s="466"/>
      <c r="M4" s="465"/>
      <c r="N4" s="466"/>
      <c r="O4" s="469"/>
      <c r="P4" s="470"/>
      <c r="Q4" s="461"/>
      <c r="R4" s="456"/>
      <c r="S4" s="456"/>
      <c r="T4" s="456"/>
    </row>
    <row r="5" spans="1:20" ht="66.75" customHeight="1" thickBot="1" x14ac:dyDescent="0.25">
      <c r="A5" s="447"/>
      <c r="B5" s="448"/>
      <c r="C5" s="444"/>
      <c r="D5" s="444"/>
      <c r="E5" s="444"/>
      <c r="F5" s="444"/>
      <c r="G5" s="444"/>
      <c r="H5" s="444"/>
      <c r="I5" s="70" t="s">
        <v>116</v>
      </c>
      <c r="J5" s="70" t="s">
        <v>117</v>
      </c>
      <c r="K5" s="70" t="s">
        <v>116</v>
      </c>
      <c r="L5" s="70" t="s">
        <v>117</v>
      </c>
      <c r="M5" s="70" t="s">
        <v>116</v>
      </c>
      <c r="N5" s="70" t="s">
        <v>117</v>
      </c>
      <c r="O5" s="71" t="s">
        <v>116</v>
      </c>
      <c r="P5" s="72" t="s">
        <v>117</v>
      </c>
      <c r="Q5" s="462"/>
      <c r="R5" s="457"/>
      <c r="S5" s="457"/>
      <c r="T5" s="457"/>
    </row>
    <row r="6" spans="1:20" ht="14.25" customHeight="1" thickTop="1" thickBot="1" x14ac:dyDescent="0.25">
      <c r="A6" s="449"/>
      <c r="B6" s="450"/>
      <c r="C6" s="68">
        <v>97</v>
      </c>
      <c r="D6" s="68">
        <v>98</v>
      </c>
      <c r="E6" s="68">
        <v>99</v>
      </c>
      <c r="F6" s="69">
        <v>100</v>
      </c>
      <c r="G6" s="69">
        <v>101</v>
      </c>
      <c r="H6" s="68">
        <v>102</v>
      </c>
      <c r="I6" s="467" t="s">
        <v>121</v>
      </c>
      <c r="J6" s="468"/>
      <c r="K6" s="467" t="s">
        <v>122</v>
      </c>
      <c r="L6" s="468"/>
      <c r="M6" s="467" t="s">
        <v>123</v>
      </c>
      <c r="N6" s="468"/>
      <c r="O6" s="458" t="s">
        <v>124</v>
      </c>
      <c r="P6" s="459"/>
      <c r="Q6" s="42"/>
      <c r="R6" s="35"/>
      <c r="S6" s="35"/>
      <c r="T6" s="35"/>
    </row>
    <row r="7" spans="1:20" ht="14.25" customHeight="1" x14ac:dyDescent="0.25">
      <c r="A7" s="27" t="s">
        <v>174</v>
      </c>
      <c r="B7" s="28" t="s">
        <v>43</v>
      </c>
      <c r="C7" s="203"/>
      <c r="D7" s="204"/>
      <c r="E7" s="204"/>
      <c r="F7" s="204"/>
      <c r="G7" s="204"/>
      <c r="H7" s="204"/>
      <c r="I7" s="204"/>
      <c r="J7" s="166"/>
      <c r="K7" s="204"/>
      <c r="L7" s="166"/>
      <c r="M7" s="204"/>
      <c r="N7" s="166"/>
      <c r="O7" s="204"/>
      <c r="P7" s="170"/>
      <c r="Q7" s="43"/>
      <c r="R7" s="36"/>
      <c r="S7" s="36" t="e">
        <f t="shared" ref="S7:S32" si="0">N7/M7</f>
        <v>#DIV/0!</v>
      </c>
      <c r="T7" s="36" t="e">
        <f t="shared" ref="T7:T32" si="1">P7/O7</f>
        <v>#DIV/0!</v>
      </c>
    </row>
    <row r="8" spans="1:20" ht="14.25" customHeight="1" x14ac:dyDescent="0.25">
      <c r="A8" s="27" t="s">
        <v>178</v>
      </c>
      <c r="B8" s="28" t="s">
        <v>0</v>
      </c>
      <c r="C8" s="204">
        <v>625.29999999999995</v>
      </c>
      <c r="D8" s="204">
        <v>48.1</v>
      </c>
      <c r="E8" s="204">
        <v>433.3</v>
      </c>
      <c r="F8" s="204">
        <v>131.19999999999999</v>
      </c>
      <c r="G8" s="204">
        <v>12.7</v>
      </c>
      <c r="H8" s="204">
        <v>0</v>
      </c>
      <c r="I8" s="204">
        <v>0.7</v>
      </c>
      <c r="J8" s="166">
        <v>1328.5</v>
      </c>
      <c r="K8" s="204">
        <v>1.4</v>
      </c>
      <c r="L8" s="166">
        <v>1472.2</v>
      </c>
      <c r="M8" s="204">
        <v>1.9</v>
      </c>
      <c r="N8" s="166">
        <v>319.60000000000002</v>
      </c>
      <c r="O8" s="204">
        <v>82.3</v>
      </c>
      <c r="P8" s="170">
        <v>1273.2</v>
      </c>
      <c r="Q8" s="43">
        <f t="shared" ref="Q8:Q32" si="2">J8/I8</f>
        <v>1897.8571428571429</v>
      </c>
      <c r="R8" s="36"/>
      <c r="S8" s="36">
        <f t="shared" si="0"/>
        <v>168.21052631578948</v>
      </c>
      <c r="T8" s="36">
        <f t="shared" si="1"/>
        <v>15.47023086269745</v>
      </c>
    </row>
    <row r="9" spans="1:20" ht="14.25" customHeight="1" x14ac:dyDescent="0.25">
      <c r="A9" s="27" t="s">
        <v>176</v>
      </c>
      <c r="B9" s="28" t="s">
        <v>1</v>
      </c>
      <c r="C9" s="204">
        <v>1576.85</v>
      </c>
      <c r="D9" s="204">
        <v>0</v>
      </c>
      <c r="E9" s="204">
        <v>161.80000000000001</v>
      </c>
      <c r="F9" s="204">
        <v>35.65</v>
      </c>
      <c r="G9" s="204">
        <v>1379.4</v>
      </c>
      <c r="H9" s="204">
        <v>0</v>
      </c>
      <c r="I9" s="204">
        <v>1.1599999999999999</v>
      </c>
      <c r="J9" s="166">
        <v>101272</v>
      </c>
      <c r="K9" s="204">
        <v>0</v>
      </c>
      <c r="L9" s="166">
        <v>0</v>
      </c>
      <c r="M9" s="204">
        <v>94.89</v>
      </c>
      <c r="N9" s="166">
        <v>136369</v>
      </c>
      <c r="O9" s="204">
        <v>34.75</v>
      </c>
      <c r="P9" s="170">
        <v>14231.85</v>
      </c>
      <c r="Q9" s="44">
        <f t="shared" si="2"/>
        <v>87303.448275862072</v>
      </c>
      <c r="R9" s="37" t="e">
        <f t="shared" ref="R9:R32" si="3">L9/K9</f>
        <v>#DIV/0!</v>
      </c>
      <c r="S9" s="37">
        <f t="shared" si="0"/>
        <v>1437.1271999156918</v>
      </c>
      <c r="T9" s="37">
        <f t="shared" si="1"/>
        <v>409.54964028776982</v>
      </c>
    </row>
    <row r="10" spans="1:20" ht="14.25" customHeight="1" x14ac:dyDescent="0.25">
      <c r="A10" s="27" t="s">
        <v>179</v>
      </c>
      <c r="B10" s="28" t="s">
        <v>2</v>
      </c>
      <c r="C10" s="204">
        <v>0</v>
      </c>
      <c r="D10" s="204">
        <v>0</v>
      </c>
      <c r="E10" s="204">
        <v>0</v>
      </c>
      <c r="F10" s="204">
        <v>0</v>
      </c>
      <c r="G10" s="204">
        <v>0</v>
      </c>
      <c r="H10" s="204">
        <v>0</v>
      </c>
      <c r="I10" s="204">
        <v>0</v>
      </c>
      <c r="J10" s="166">
        <v>0</v>
      </c>
      <c r="K10" s="204">
        <v>0</v>
      </c>
      <c r="L10" s="166">
        <v>0</v>
      </c>
      <c r="M10" s="204">
        <v>0</v>
      </c>
      <c r="N10" s="166">
        <v>47</v>
      </c>
      <c r="O10" s="204">
        <v>14.55</v>
      </c>
      <c r="P10" s="170">
        <v>3478.3</v>
      </c>
      <c r="Q10" s="43"/>
      <c r="R10" s="36" t="e">
        <f t="shared" si="3"/>
        <v>#DIV/0!</v>
      </c>
      <c r="S10" s="36" t="e">
        <f t="shared" si="0"/>
        <v>#DIV/0!</v>
      </c>
      <c r="T10" s="36">
        <f t="shared" si="1"/>
        <v>239.05841924398626</v>
      </c>
    </row>
    <row r="11" spans="1:20" ht="14.25" customHeight="1" x14ac:dyDescent="0.25">
      <c r="A11" s="27" t="s">
        <v>180</v>
      </c>
      <c r="B11" s="28" t="s">
        <v>3</v>
      </c>
      <c r="C11" s="204">
        <v>1231.8699999999999</v>
      </c>
      <c r="D11" s="204">
        <v>213.9</v>
      </c>
      <c r="E11" s="204">
        <v>640.1</v>
      </c>
      <c r="F11" s="204">
        <v>134.80000000000001</v>
      </c>
      <c r="G11" s="204"/>
      <c r="H11" s="204">
        <v>243.07</v>
      </c>
      <c r="I11" s="204"/>
      <c r="J11" s="166"/>
      <c r="K11" s="204"/>
      <c r="L11" s="166"/>
      <c r="M11" s="204">
        <v>1.5</v>
      </c>
      <c r="N11" s="166">
        <v>137</v>
      </c>
      <c r="O11" s="204">
        <v>241.8</v>
      </c>
      <c r="P11" s="170">
        <v>7350</v>
      </c>
      <c r="Q11" s="43" t="e">
        <f t="shared" si="2"/>
        <v>#DIV/0!</v>
      </c>
      <c r="R11" s="36"/>
      <c r="S11" s="36">
        <f t="shared" si="0"/>
        <v>91.333333333333329</v>
      </c>
      <c r="T11" s="36">
        <f t="shared" si="1"/>
        <v>30.397022332506204</v>
      </c>
    </row>
    <row r="12" spans="1:20" s="106" customFormat="1" ht="14.25" customHeight="1" x14ac:dyDescent="0.25">
      <c r="A12" s="27" t="s">
        <v>181</v>
      </c>
      <c r="B12" s="156" t="s">
        <v>4</v>
      </c>
      <c r="C12" s="205"/>
      <c r="D12" s="205"/>
      <c r="E12" s="205"/>
      <c r="F12" s="205"/>
      <c r="G12" s="205"/>
      <c r="H12" s="205"/>
      <c r="I12" s="205"/>
      <c r="J12" s="166"/>
      <c r="K12" s="205"/>
      <c r="L12" s="166"/>
      <c r="M12" s="205"/>
      <c r="N12" s="166"/>
      <c r="O12" s="205">
        <v>32</v>
      </c>
      <c r="P12" s="170">
        <v>766.65</v>
      </c>
      <c r="Q12" s="157"/>
      <c r="R12" s="158"/>
      <c r="S12" s="158" t="e">
        <f t="shared" si="0"/>
        <v>#DIV/0!</v>
      </c>
      <c r="T12" s="158">
        <f t="shared" si="1"/>
        <v>23.957812499999999</v>
      </c>
    </row>
    <row r="13" spans="1:20" s="106" customFormat="1" ht="14.25" customHeight="1" x14ac:dyDescent="0.25">
      <c r="A13" s="27" t="s">
        <v>177</v>
      </c>
      <c r="B13" s="156" t="s">
        <v>5</v>
      </c>
      <c r="C13" s="205"/>
      <c r="D13" s="205"/>
      <c r="E13" s="205"/>
      <c r="F13" s="205"/>
      <c r="G13" s="205"/>
      <c r="H13" s="205"/>
      <c r="I13" s="205"/>
      <c r="J13" s="166"/>
      <c r="K13" s="205" t="s">
        <v>202</v>
      </c>
      <c r="L13" s="166">
        <v>4525.6049999999996</v>
      </c>
      <c r="M13" s="205" t="s">
        <v>203</v>
      </c>
      <c r="N13" s="166">
        <v>8930.7070000000003</v>
      </c>
      <c r="O13" s="509">
        <v>13806.4</v>
      </c>
      <c r="P13" s="170">
        <v>12271.964</v>
      </c>
      <c r="Q13" s="157"/>
      <c r="R13" s="158"/>
      <c r="S13" s="158" t="e">
        <f t="shared" si="0"/>
        <v>#VALUE!</v>
      </c>
      <c r="T13" s="158">
        <f t="shared" si="1"/>
        <v>0.88886052845057362</v>
      </c>
    </row>
    <row r="14" spans="1:20" s="106" customFormat="1" ht="14.25" customHeight="1" x14ac:dyDescent="0.25">
      <c r="A14" s="27" t="s">
        <v>182</v>
      </c>
      <c r="B14" s="156" t="s">
        <v>6</v>
      </c>
      <c r="C14" s="206">
        <v>0</v>
      </c>
      <c r="D14" s="205">
        <v>0</v>
      </c>
      <c r="E14" s="205">
        <v>0</v>
      </c>
      <c r="F14" s="205">
        <v>0</v>
      </c>
      <c r="G14" s="205">
        <v>0</v>
      </c>
      <c r="H14" s="205">
        <v>0</v>
      </c>
      <c r="I14" s="205">
        <v>0</v>
      </c>
      <c r="J14" s="166">
        <v>0</v>
      </c>
      <c r="K14" s="205">
        <v>0</v>
      </c>
      <c r="L14" s="166">
        <v>0</v>
      </c>
      <c r="M14" s="205">
        <v>0</v>
      </c>
      <c r="N14" s="166">
        <v>0</v>
      </c>
      <c r="O14" s="205">
        <v>70.11</v>
      </c>
      <c r="P14" s="170">
        <v>1121.4000000000001</v>
      </c>
      <c r="Q14" s="157" t="e">
        <f t="shared" si="2"/>
        <v>#DIV/0!</v>
      </c>
      <c r="R14" s="158" t="e">
        <f t="shared" si="3"/>
        <v>#DIV/0!</v>
      </c>
      <c r="S14" s="158" t="e">
        <f t="shared" si="0"/>
        <v>#DIV/0!</v>
      </c>
      <c r="T14" s="158">
        <f t="shared" si="1"/>
        <v>15.994865211810014</v>
      </c>
    </row>
    <row r="15" spans="1:20" s="106" customFormat="1" ht="14.25" customHeight="1" x14ac:dyDescent="0.25">
      <c r="A15" s="27" t="s">
        <v>183</v>
      </c>
      <c r="B15" s="156" t="s">
        <v>7</v>
      </c>
      <c r="C15" s="205">
        <v>5853.3</v>
      </c>
      <c r="D15" s="205">
        <v>727</v>
      </c>
      <c r="E15" s="205">
        <v>1804.4</v>
      </c>
      <c r="F15" s="205">
        <v>428.6</v>
      </c>
      <c r="G15" s="205">
        <v>2791.3</v>
      </c>
      <c r="H15" s="205">
        <v>102</v>
      </c>
      <c r="I15" s="205">
        <v>0</v>
      </c>
      <c r="J15" s="166">
        <v>0</v>
      </c>
      <c r="K15" s="205">
        <v>0</v>
      </c>
      <c r="L15" s="166">
        <v>0</v>
      </c>
      <c r="M15" s="205">
        <v>0.20399999999999999</v>
      </c>
      <c r="N15" s="166">
        <v>373.42</v>
      </c>
      <c r="O15" s="205">
        <v>21.65</v>
      </c>
      <c r="P15" s="170">
        <v>908</v>
      </c>
      <c r="Q15" s="157" t="e">
        <f t="shared" si="2"/>
        <v>#DIV/0!</v>
      </c>
      <c r="R15" s="158"/>
      <c r="S15" s="158">
        <f t="shared" si="0"/>
        <v>1830.4901960784316</v>
      </c>
      <c r="T15" s="158">
        <f t="shared" si="1"/>
        <v>41.939953810623557</v>
      </c>
    </row>
    <row r="16" spans="1:20" s="106" customFormat="1" ht="14.25" customHeight="1" x14ac:dyDescent="0.25">
      <c r="A16" s="27" t="s">
        <v>184</v>
      </c>
      <c r="B16" s="156" t="s">
        <v>8</v>
      </c>
      <c r="C16" s="205"/>
      <c r="D16" s="205"/>
      <c r="E16" s="205"/>
      <c r="F16" s="205"/>
      <c r="G16" s="205"/>
      <c r="H16" s="205"/>
      <c r="I16" s="205"/>
      <c r="J16" s="166"/>
      <c r="K16" s="205"/>
      <c r="L16" s="166"/>
      <c r="M16" s="205">
        <v>16.899999999999999</v>
      </c>
      <c r="N16" s="166">
        <v>897.8</v>
      </c>
      <c r="O16" s="205">
        <v>49.4</v>
      </c>
      <c r="P16" s="170">
        <v>1586.2</v>
      </c>
      <c r="Q16" s="157"/>
      <c r="R16" s="158"/>
      <c r="S16" s="158">
        <f t="shared" si="0"/>
        <v>53.124260355029591</v>
      </c>
      <c r="T16" s="158">
        <f t="shared" si="1"/>
        <v>32.109311740890689</v>
      </c>
    </row>
    <row r="17" spans="1:20" s="106" customFormat="1" ht="14.25" customHeight="1" x14ac:dyDescent="0.25">
      <c r="A17" s="254" t="s">
        <v>185</v>
      </c>
      <c r="B17" s="255" t="s">
        <v>9</v>
      </c>
      <c r="C17" s="256"/>
      <c r="D17" s="256"/>
      <c r="E17" s="256"/>
      <c r="F17" s="256"/>
      <c r="G17" s="256"/>
      <c r="H17" s="256"/>
      <c r="I17" s="256"/>
      <c r="J17" s="235"/>
      <c r="K17" s="256"/>
      <c r="L17" s="235"/>
      <c r="M17" s="256"/>
      <c r="N17" s="235"/>
      <c r="O17" s="256"/>
      <c r="P17" s="238"/>
      <c r="Q17" s="157" t="e">
        <f t="shared" si="2"/>
        <v>#DIV/0!</v>
      </c>
      <c r="R17" s="158"/>
      <c r="S17" s="158" t="e">
        <f t="shared" si="0"/>
        <v>#DIV/0!</v>
      </c>
      <c r="T17" s="158" t="e">
        <f t="shared" si="1"/>
        <v>#DIV/0!</v>
      </c>
    </row>
    <row r="18" spans="1:20" ht="14.25" customHeight="1" x14ac:dyDescent="0.25">
      <c r="A18" s="27" t="s">
        <v>186</v>
      </c>
      <c r="B18" s="28" t="s">
        <v>10</v>
      </c>
      <c r="C18" s="204">
        <v>821.4</v>
      </c>
      <c r="D18" s="204">
        <v>17.3</v>
      </c>
      <c r="E18" s="204">
        <v>531.79999999999995</v>
      </c>
      <c r="F18" s="204">
        <v>89.7</v>
      </c>
      <c r="G18" s="204">
        <v>34.799999999999997</v>
      </c>
      <c r="H18" s="204">
        <v>147.80000000000001</v>
      </c>
      <c r="I18" s="204">
        <v>0.28000000000000003</v>
      </c>
      <c r="J18" s="166">
        <v>2755.462</v>
      </c>
      <c r="K18" s="204">
        <v>1.78</v>
      </c>
      <c r="L18" s="166">
        <v>1679.942</v>
      </c>
      <c r="M18" s="204">
        <v>134.03</v>
      </c>
      <c r="N18" s="166">
        <v>399.81799999999998</v>
      </c>
      <c r="O18" s="204">
        <v>31.917999999999999</v>
      </c>
      <c r="P18" s="170">
        <v>6265.8580000000002</v>
      </c>
      <c r="Q18" s="43">
        <f t="shared" si="2"/>
        <v>9840.9357142857134</v>
      </c>
      <c r="R18" s="36">
        <f t="shared" si="3"/>
        <v>943.78764044943819</v>
      </c>
      <c r="S18" s="36">
        <f t="shared" si="0"/>
        <v>2.9830485712153996</v>
      </c>
      <c r="T18" s="36">
        <f t="shared" si="1"/>
        <v>196.31110971865405</v>
      </c>
    </row>
    <row r="19" spans="1:20" ht="14.25" customHeight="1" x14ac:dyDescent="0.25">
      <c r="A19" s="27" t="s">
        <v>187</v>
      </c>
      <c r="B19" s="28" t="s">
        <v>11</v>
      </c>
      <c r="C19" s="204">
        <v>8332.4</v>
      </c>
      <c r="D19" s="204">
        <v>3311.4</v>
      </c>
      <c r="E19" s="204">
        <v>2418.4</v>
      </c>
      <c r="F19" s="204">
        <v>532</v>
      </c>
      <c r="G19" s="204">
        <v>658.1</v>
      </c>
      <c r="H19" s="204">
        <v>1412.5</v>
      </c>
      <c r="I19" s="204">
        <v>0</v>
      </c>
      <c r="J19" s="166">
        <v>0</v>
      </c>
      <c r="K19" s="204">
        <v>0</v>
      </c>
      <c r="L19" s="166">
        <v>0</v>
      </c>
      <c r="M19" s="204">
        <v>2.41</v>
      </c>
      <c r="N19" s="166">
        <v>816.35</v>
      </c>
      <c r="O19" s="204">
        <v>63.69</v>
      </c>
      <c r="P19" s="170">
        <v>8422.1</v>
      </c>
      <c r="Q19" s="43" t="e">
        <f t="shared" si="2"/>
        <v>#DIV/0!</v>
      </c>
      <c r="R19" s="36" t="e">
        <f t="shared" si="3"/>
        <v>#DIV/0!</v>
      </c>
      <c r="S19" s="36">
        <f t="shared" si="0"/>
        <v>338.7344398340249</v>
      </c>
      <c r="T19" s="36">
        <f t="shared" si="1"/>
        <v>132.23582980059666</v>
      </c>
    </row>
    <row r="20" spans="1:20" ht="14.25" customHeight="1" x14ac:dyDescent="0.25">
      <c r="A20" s="27" t="s">
        <v>188</v>
      </c>
      <c r="B20" s="28" t="s">
        <v>12</v>
      </c>
      <c r="C20" s="204">
        <v>1060.5999999999999</v>
      </c>
      <c r="D20" s="204">
        <v>0</v>
      </c>
      <c r="E20" s="204">
        <v>214.3</v>
      </c>
      <c r="F20" s="204">
        <v>0</v>
      </c>
      <c r="G20" s="204">
        <v>1.2</v>
      </c>
      <c r="H20" s="204">
        <v>843.1</v>
      </c>
      <c r="I20" s="204">
        <v>0</v>
      </c>
      <c r="J20" s="166">
        <v>0</v>
      </c>
      <c r="K20" s="204">
        <v>0.23</v>
      </c>
      <c r="L20" s="166">
        <v>4769.6000000000004</v>
      </c>
      <c r="M20" s="204">
        <v>0</v>
      </c>
      <c r="N20" s="166">
        <v>0</v>
      </c>
      <c r="O20" s="204">
        <v>0</v>
      </c>
      <c r="P20" s="170">
        <v>0</v>
      </c>
      <c r="Q20" s="43" t="e">
        <f t="shared" si="2"/>
        <v>#DIV/0!</v>
      </c>
      <c r="R20" s="36">
        <f t="shared" si="3"/>
        <v>20737.391304347828</v>
      </c>
      <c r="S20" s="36" t="e">
        <f t="shared" si="0"/>
        <v>#DIV/0!</v>
      </c>
      <c r="T20" s="36" t="e">
        <f t="shared" si="1"/>
        <v>#DIV/0!</v>
      </c>
    </row>
    <row r="21" spans="1:20" ht="14.25" customHeight="1" x14ac:dyDescent="0.25">
      <c r="A21" s="27" t="s">
        <v>189</v>
      </c>
      <c r="B21" s="28" t="s">
        <v>13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166">
        <v>0</v>
      </c>
      <c r="K21" s="204">
        <v>0</v>
      </c>
      <c r="L21" s="166">
        <v>0</v>
      </c>
      <c r="M21" s="204">
        <v>0</v>
      </c>
      <c r="N21" s="166">
        <v>0</v>
      </c>
      <c r="O21" s="204">
        <v>3</v>
      </c>
      <c r="P21" s="170">
        <v>83.1</v>
      </c>
      <c r="Q21" s="43" t="e">
        <f t="shared" si="2"/>
        <v>#DIV/0!</v>
      </c>
      <c r="R21" s="36" t="e">
        <f t="shared" si="3"/>
        <v>#DIV/0!</v>
      </c>
      <c r="S21" s="36" t="e">
        <f t="shared" si="0"/>
        <v>#DIV/0!</v>
      </c>
      <c r="T21" s="36">
        <f t="shared" si="1"/>
        <v>27.7</v>
      </c>
    </row>
    <row r="22" spans="1:20" ht="14.25" customHeight="1" x14ac:dyDescent="0.25">
      <c r="A22" s="27" t="s">
        <v>190</v>
      </c>
      <c r="B22" s="28" t="s">
        <v>14</v>
      </c>
      <c r="C22" s="204">
        <v>410.2</v>
      </c>
      <c r="D22" s="204">
        <v>364.2</v>
      </c>
      <c r="E22" s="204">
        <v>28</v>
      </c>
      <c r="F22" s="204">
        <v>7</v>
      </c>
      <c r="G22" s="204">
        <v>2</v>
      </c>
      <c r="H22" s="204">
        <v>9</v>
      </c>
      <c r="I22" s="204">
        <v>0</v>
      </c>
      <c r="J22" s="166">
        <v>0</v>
      </c>
      <c r="K22" s="204">
        <v>0</v>
      </c>
      <c r="L22" s="166">
        <v>0</v>
      </c>
      <c r="M22" s="204">
        <v>7</v>
      </c>
      <c r="N22" s="166">
        <v>134</v>
      </c>
      <c r="O22" s="204">
        <v>10.3</v>
      </c>
      <c r="P22" s="170">
        <v>301</v>
      </c>
      <c r="Q22" s="43" t="e">
        <f t="shared" si="2"/>
        <v>#DIV/0!</v>
      </c>
      <c r="R22" s="36" t="e">
        <f t="shared" si="3"/>
        <v>#DIV/0!</v>
      </c>
      <c r="S22" s="36">
        <f t="shared" si="0"/>
        <v>19.142857142857142</v>
      </c>
      <c r="T22" s="36">
        <f t="shared" si="1"/>
        <v>29.223300970873783</v>
      </c>
    </row>
    <row r="23" spans="1:20" ht="14.25" customHeight="1" x14ac:dyDescent="0.25">
      <c r="A23" s="27" t="s">
        <v>191</v>
      </c>
      <c r="B23" s="28" t="s">
        <v>15</v>
      </c>
      <c r="C23" s="204">
        <v>298.37</v>
      </c>
      <c r="D23" s="204">
        <v>152.16999999999999</v>
      </c>
      <c r="E23" s="204">
        <v>82.35</v>
      </c>
      <c r="F23" s="204">
        <v>24.47</v>
      </c>
      <c r="G23" s="204">
        <v>0</v>
      </c>
      <c r="H23" s="204">
        <v>39.380000000000003</v>
      </c>
      <c r="I23" s="204">
        <v>0</v>
      </c>
      <c r="J23" s="166">
        <v>0</v>
      </c>
      <c r="K23" s="204">
        <v>0</v>
      </c>
      <c r="L23" s="166">
        <v>0</v>
      </c>
      <c r="M23" s="204">
        <v>2.9</v>
      </c>
      <c r="N23" s="166">
        <v>297.7</v>
      </c>
      <c r="O23" s="204">
        <v>6.2</v>
      </c>
      <c r="P23" s="170">
        <v>820</v>
      </c>
      <c r="Q23" s="43"/>
      <c r="R23" s="36"/>
      <c r="S23" s="36">
        <f t="shared" si="0"/>
        <v>102.6551724137931</v>
      </c>
      <c r="T23" s="36">
        <f t="shared" si="1"/>
        <v>132.25806451612902</v>
      </c>
    </row>
    <row r="24" spans="1:20" ht="14.25" customHeight="1" x14ac:dyDescent="0.25">
      <c r="A24" s="27" t="s">
        <v>192</v>
      </c>
      <c r="B24" s="28" t="s">
        <v>16</v>
      </c>
      <c r="C24" s="204"/>
      <c r="D24" s="204"/>
      <c r="E24" s="204"/>
      <c r="F24" s="204"/>
      <c r="G24" s="204"/>
      <c r="H24" s="204"/>
      <c r="I24" s="204"/>
      <c r="J24" s="166"/>
      <c r="K24" s="204"/>
      <c r="L24" s="166"/>
      <c r="M24" s="204"/>
      <c r="N24" s="166"/>
      <c r="O24" s="204"/>
      <c r="P24" s="170"/>
      <c r="Q24" s="43"/>
      <c r="R24" s="36"/>
      <c r="S24" s="36" t="e">
        <f t="shared" si="0"/>
        <v>#DIV/0!</v>
      </c>
      <c r="T24" s="36" t="e">
        <f t="shared" si="1"/>
        <v>#DIV/0!</v>
      </c>
    </row>
    <row r="25" spans="1:20" ht="14.25" customHeight="1" x14ac:dyDescent="0.25">
      <c r="A25" s="27" t="s">
        <v>193</v>
      </c>
      <c r="B25" s="28" t="s">
        <v>17</v>
      </c>
      <c r="C25" s="204">
        <v>117272.1</v>
      </c>
      <c r="D25" s="204">
        <v>20626.400000000001</v>
      </c>
      <c r="E25" s="204">
        <v>69072.2</v>
      </c>
      <c r="F25" s="204">
        <v>14986.5</v>
      </c>
      <c r="G25" s="204">
        <v>6568.1</v>
      </c>
      <c r="H25" s="204">
        <v>6018.9</v>
      </c>
      <c r="I25" s="204"/>
      <c r="J25" s="166"/>
      <c r="K25" s="204"/>
      <c r="L25" s="166"/>
      <c r="M25" s="204">
        <v>547.83000000000004</v>
      </c>
      <c r="N25" s="166">
        <v>19014.599999999999</v>
      </c>
      <c r="O25" s="204">
        <v>549.03</v>
      </c>
      <c r="P25" s="170">
        <v>85935.9</v>
      </c>
      <c r="Q25" s="43"/>
      <c r="R25" s="36"/>
      <c r="S25" s="36"/>
      <c r="T25" s="36">
        <f t="shared" si="1"/>
        <v>156.5231408119775</v>
      </c>
    </row>
    <row r="26" spans="1:20" ht="14.25" customHeight="1" x14ac:dyDescent="0.25">
      <c r="A26" s="27" t="s">
        <v>175</v>
      </c>
      <c r="B26" s="28" t="s">
        <v>18</v>
      </c>
      <c r="C26" s="204" t="s">
        <v>51</v>
      </c>
      <c r="D26" s="204" t="s">
        <v>51</v>
      </c>
      <c r="E26" s="204" t="s">
        <v>51</v>
      </c>
      <c r="F26" s="204" t="s">
        <v>51</v>
      </c>
      <c r="G26" s="204" t="s">
        <v>51</v>
      </c>
      <c r="H26" s="204" t="s">
        <v>51</v>
      </c>
      <c r="I26" s="204" t="s">
        <v>51</v>
      </c>
      <c r="J26" s="166" t="s">
        <v>51</v>
      </c>
      <c r="K26" s="204" t="s">
        <v>51</v>
      </c>
      <c r="L26" s="166" t="s">
        <v>51</v>
      </c>
      <c r="M26" s="204" t="s">
        <v>51</v>
      </c>
      <c r="N26" s="166" t="s">
        <v>51</v>
      </c>
      <c r="O26" s="204">
        <v>3.2679999999999998</v>
      </c>
      <c r="P26" s="170">
        <v>1225.028</v>
      </c>
      <c r="Q26" s="43" t="e">
        <f t="shared" si="2"/>
        <v>#VALUE!</v>
      </c>
      <c r="R26" s="36" t="e">
        <f t="shared" si="3"/>
        <v>#VALUE!</v>
      </c>
      <c r="S26" s="36" t="e">
        <f t="shared" si="0"/>
        <v>#VALUE!</v>
      </c>
      <c r="T26" s="36">
        <f t="shared" si="1"/>
        <v>374.8555691554468</v>
      </c>
    </row>
    <row r="27" spans="1:20" s="1" customFormat="1" ht="14.25" customHeight="1" x14ac:dyDescent="0.25">
      <c r="A27" s="27" t="s">
        <v>194</v>
      </c>
      <c r="B27" s="28" t="s">
        <v>19</v>
      </c>
      <c r="C27" s="204">
        <v>7819.3200000000006</v>
      </c>
      <c r="D27" s="204">
        <v>2899.07</v>
      </c>
      <c r="E27" s="204">
        <v>2822.67</v>
      </c>
      <c r="F27" s="204">
        <v>608.69000000000005</v>
      </c>
      <c r="G27" s="204">
        <v>1461.47</v>
      </c>
      <c r="H27" s="204">
        <v>27.42</v>
      </c>
      <c r="I27" s="204">
        <v>0</v>
      </c>
      <c r="J27" s="166">
        <v>0</v>
      </c>
      <c r="K27" s="204">
        <v>0</v>
      </c>
      <c r="L27" s="166">
        <v>0</v>
      </c>
      <c r="M27" s="204">
        <v>0.17899999999999999</v>
      </c>
      <c r="N27" s="166">
        <v>2430.0700000000002</v>
      </c>
      <c r="O27" s="204">
        <v>29.372999999999998</v>
      </c>
      <c r="P27" s="170">
        <v>3410.9300000000003</v>
      </c>
      <c r="Q27" s="43"/>
      <c r="R27" s="36" t="e">
        <f t="shared" si="3"/>
        <v>#DIV/0!</v>
      </c>
      <c r="S27" s="36">
        <f t="shared" si="0"/>
        <v>13575.810055865923</v>
      </c>
      <c r="T27" s="36">
        <f t="shared" si="1"/>
        <v>116.1246723181153</v>
      </c>
    </row>
    <row r="28" spans="1:20" ht="14.25" customHeight="1" x14ac:dyDescent="0.25">
      <c r="A28" s="27" t="s">
        <v>195</v>
      </c>
      <c r="B28" s="28" t="s">
        <v>20</v>
      </c>
      <c r="C28" s="204">
        <v>612.32899999999995</v>
      </c>
      <c r="D28" s="204">
        <v>133.08143000000001</v>
      </c>
      <c r="E28" s="267">
        <v>331.37725</v>
      </c>
      <c r="F28" s="267">
        <v>71.91</v>
      </c>
      <c r="G28" s="204">
        <v>5.9588000000000001</v>
      </c>
      <c r="H28" s="204">
        <v>70</v>
      </c>
      <c r="I28" s="204">
        <v>0.02</v>
      </c>
      <c r="J28" s="166">
        <v>351</v>
      </c>
      <c r="K28" s="204"/>
      <c r="L28" s="166"/>
      <c r="M28" s="204"/>
      <c r="N28" s="166"/>
      <c r="O28" s="204">
        <v>2.2000000000000002</v>
      </c>
      <c r="P28" s="170">
        <v>203</v>
      </c>
      <c r="Q28" s="43"/>
      <c r="R28" s="36"/>
      <c r="S28" s="36" t="e">
        <f t="shared" si="0"/>
        <v>#DIV/0!</v>
      </c>
      <c r="T28" s="36">
        <f t="shared" si="1"/>
        <v>92.272727272727266</v>
      </c>
    </row>
    <row r="29" spans="1:20" ht="14.25" customHeight="1" x14ac:dyDescent="0.25">
      <c r="A29" s="27" t="s">
        <v>172</v>
      </c>
      <c r="B29" s="28" t="s">
        <v>21</v>
      </c>
      <c r="C29" s="204">
        <v>43409.84</v>
      </c>
      <c r="D29" s="204">
        <v>0</v>
      </c>
      <c r="E29" s="204">
        <v>0</v>
      </c>
      <c r="F29" s="204">
        <v>0</v>
      </c>
      <c r="G29" s="204">
        <v>0</v>
      </c>
      <c r="H29" s="204">
        <v>43409.84</v>
      </c>
      <c r="I29" s="204">
        <v>0</v>
      </c>
      <c r="J29" s="166">
        <v>0</v>
      </c>
      <c r="K29" s="204">
        <v>0.55100000000000005</v>
      </c>
      <c r="L29" s="166">
        <v>30951.74</v>
      </c>
      <c r="M29" s="204">
        <v>0</v>
      </c>
      <c r="N29" s="166">
        <v>0</v>
      </c>
      <c r="O29" s="204">
        <v>95.2</v>
      </c>
      <c r="P29" s="170">
        <v>9850.7999999999993</v>
      </c>
      <c r="Q29" s="43"/>
      <c r="R29" s="36">
        <f t="shared" si="3"/>
        <v>56173.756805807621</v>
      </c>
      <c r="S29" s="36" t="e">
        <f t="shared" si="0"/>
        <v>#DIV/0!</v>
      </c>
      <c r="T29" s="36">
        <f t="shared" si="1"/>
        <v>103.47478991596637</v>
      </c>
    </row>
    <row r="30" spans="1:20" ht="14.25" customHeight="1" x14ac:dyDescent="0.25">
      <c r="A30" s="27" t="s">
        <v>196</v>
      </c>
      <c r="B30" s="28" t="s">
        <v>22</v>
      </c>
      <c r="C30" s="204">
        <v>8</v>
      </c>
      <c r="D30" s="204">
        <v>8</v>
      </c>
      <c r="E30" s="204">
        <v>0</v>
      </c>
      <c r="F30" s="204">
        <v>0</v>
      </c>
      <c r="G30" s="204">
        <v>0</v>
      </c>
      <c r="H30" s="204">
        <v>0</v>
      </c>
      <c r="I30" s="204">
        <v>0.11</v>
      </c>
      <c r="J30" s="166">
        <v>5894.02</v>
      </c>
      <c r="K30" s="204">
        <v>0</v>
      </c>
      <c r="L30" s="166">
        <v>0</v>
      </c>
      <c r="M30" s="204">
        <v>0</v>
      </c>
      <c r="N30" s="166">
        <v>0</v>
      </c>
      <c r="O30" s="204">
        <v>0.5</v>
      </c>
      <c r="P30" s="170">
        <v>99</v>
      </c>
      <c r="Q30" s="45">
        <f t="shared" si="2"/>
        <v>53582.000000000007</v>
      </c>
      <c r="R30" s="36"/>
      <c r="S30" s="36" t="e">
        <f t="shared" si="0"/>
        <v>#DIV/0!</v>
      </c>
      <c r="T30" s="36">
        <f t="shared" si="1"/>
        <v>198</v>
      </c>
    </row>
    <row r="31" spans="1:20" ht="15.75" customHeight="1" thickBot="1" x14ac:dyDescent="0.3">
      <c r="A31" s="27" t="s">
        <v>197</v>
      </c>
      <c r="B31" s="28" t="s">
        <v>23</v>
      </c>
      <c r="C31" s="204">
        <v>74036.423999999999</v>
      </c>
      <c r="D31" s="204">
        <v>3710.3220000000001</v>
      </c>
      <c r="E31" s="204">
        <v>52557.468000000001</v>
      </c>
      <c r="F31" s="204">
        <v>11562.643</v>
      </c>
      <c r="G31" s="204">
        <v>4509</v>
      </c>
      <c r="H31" s="204">
        <v>1696.991</v>
      </c>
      <c r="I31" s="204"/>
      <c r="J31" s="166"/>
      <c r="K31" s="204"/>
      <c r="L31" s="166"/>
      <c r="M31" s="204"/>
      <c r="N31" s="166"/>
      <c r="O31" s="204"/>
      <c r="P31" s="170"/>
      <c r="Q31" s="44"/>
      <c r="R31" s="36"/>
      <c r="S31" s="36" t="e">
        <f t="shared" si="0"/>
        <v>#DIV/0!</v>
      </c>
      <c r="T31" s="36" t="e">
        <f t="shared" si="1"/>
        <v>#DIV/0!</v>
      </c>
    </row>
    <row r="32" spans="1:20" s="46" customFormat="1" ht="16.5" customHeight="1" thickBot="1" x14ac:dyDescent="0.3">
      <c r="A32" s="440" t="s">
        <v>24</v>
      </c>
      <c r="B32" s="441"/>
      <c r="C32" s="287">
        <f t="shared" ref="C32:P32" si="4">SUM(C7:C31)</f>
        <v>263368.30300000001</v>
      </c>
      <c r="D32" s="288">
        <f t="shared" si="4"/>
        <v>32210.943429999999</v>
      </c>
      <c r="E32" s="288">
        <f t="shared" si="4"/>
        <v>131098.16524999999</v>
      </c>
      <c r="F32" s="288">
        <f t="shared" si="4"/>
        <v>28613.163</v>
      </c>
      <c r="G32" s="288">
        <f t="shared" si="4"/>
        <v>17424.0288</v>
      </c>
      <c r="H32" s="288">
        <f t="shared" si="4"/>
        <v>54020.000999999997</v>
      </c>
      <c r="I32" s="288">
        <f t="shared" si="4"/>
        <v>2.2699999999999996</v>
      </c>
      <c r="J32" s="288">
        <f t="shared" si="4"/>
        <v>111600.982</v>
      </c>
      <c r="K32" s="288">
        <f t="shared" si="4"/>
        <v>3.9609999999999999</v>
      </c>
      <c r="L32" s="288">
        <f t="shared" si="4"/>
        <v>43399.087</v>
      </c>
      <c r="M32" s="288">
        <f t="shared" si="4"/>
        <v>809.74300000000005</v>
      </c>
      <c r="N32" s="288">
        <f t="shared" si="4"/>
        <v>170167.06500000003</v>
      </c>
      <c r="O32" s="288">
        <f t="shared" si="4"/>
        <v>15147.639000000001</v>
      </c>
      <c r="P32" s="288">
        <f t="shared" si="4"/>
        <v>159604.27999999997</v>
      </c>
      <c r="Q32" s="43">
        <f t="shared" si="2"/>
        <v>49163.428193832609</v>
      </c>
      <c r="R32" s="36">
        <f t="shared" si="3"/>
        <v>10956.598586215603</v>
      </c>
      <c r="S32" s="36">
        <f t="shared" si="0"/>
        <v>210.14947335142139</v>
      </c>
      <c r="T32" s="36">
        <f t="shared" si="1"/>
        <v>10.536578010606139</v>
      </c>
    </row>
  </sheetData>
  <mergeCells count="24">
    <mergeCell ref="B1:C1"/>
    <mergeCell ref="T2:T5"/>
    <mergeCell ref="O6:P6"/>
    <mergeCell ref="Q2:Q5"/>
    <mergeCell ref="R2:R5"/>
    <mergeCell ref="S2:S5"/>
    <mergeCell ref="I3:J4"/>
    <mergeCell ref="I6:J6"/>
    <mergeCell ref="K6:L6"/>
    <mergeCell ref="M6:N6"/>
    <mergeCell ref="G4:G5"/>
    <mergeCell ref="H4:H5"/>
    <mergeCell ref="O3:P4"/>
    <mergeCell ref="I2:P2"/>
    <mergeCell ref="K3:L4"/>
    <mergeCell ref="M3:N4"/>
    <mergeCell ref="A32:B32"/>
    <mergeCell ref="C3:C5"/>
    <mergeCell ref="D4:D5"/>
    <mergeCell ref="E4:E5"/>
    <mergeCell ref="A2:B6"/>
    <mergeCell ref="C2:H2"/>
    <mergeCell ref="D3:H3"/>
    <mergeCell ref="F4:F5"/>
  </mergeCells>
  <phoneticPr fontId="7" type="noConversion"/>
  <pageMargins left="0.31496062992125984" right="0.11811023622047245" top="0.35433070866141736" bottom="0.15748031496062992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4"/>
  <sheetViews>
    <sheetView tabSelected="1" view="pageBreakPreview" topLeftCell="G4" zoomScale="130" zoomScaleNormal="100" zoomScaleSheetLayoutView="130" workbookViewId="0">
      <selection activeCell="V19" sqref="V19"/>
    </sheetView>
  </sheetViews>
  <sheetFormatPr defaultRowHeight="12.75" x14ac:dyDescent="0.2"/>
  <cols>
    <col min="1" max="1" width="3" style="22" bestFit="1" customWidth="1"/>
    <col min="2" max="2" width="15.85546875" style="16" customWidth="1"/>
    <col min="3" max="3" width="10.85546875" style="13" customWidth="1"/>
    <col min="4" max="4" width="10.42578125" style="13" customWidth="1"/>
    <col min="5" max="5" width="11.140625" style="13" customWidth="1"/>
    <col min="6" max="6" width="10" style="13" customWidth="1"/>
    <col min="7" max="7" width="10.28515625" style="13" customWidth="1"/>
    <col min="8" max="8" width="9.85546875" style="13" customWidth="1"/>
    <col min="9" max="9" width="10.140625" style="13" customWidth="1"/>
    <col min="10" max="10" width="8.42578125" style="15" customWidth="1"/>
    <col min="11" max="11" width="10.85546875" style="15" customWidth="1"/>
    <col min="12" max="12" width="9.5703125" style="15" customWidth="1"/>
    <col min="13" max="13" width="10.7109375" style="15" customWidth="1"/>
    <col min="14" max="14" width="9.7109375" style="15" customWidth="1"/>
    <col min="15" max="15" width="10" style="15" customWidth="1"/>
    <col min="16" max="16" width="9.85546875" style="15" customWidth="1"/>
    <col min="17" max="17" width="10.7109375" style="15" customWidth="1"/>
    <col min="18" max="18" width="10.5703125" style="15" customWidth="1"/>
    <col min="19" max="19" width="10" style="15" customWidth="1"/>
    <col min="20" max="20" width="10.140625" style="15" customWidth="1"/>
    <col min="21" max="21" width="10.7109375" style="15" customWidth="1"/>
    <col min="22" max="22" width="10.5703125" style="15" customWidth="1"/>
    <col min="23" max="79" width="9.140625" style="15" customWidth="1"/>
    <col min="80" max="16384" width="9.140625" style="16"/>
  </cols>
  <sheetData>
    <row r="1" spans="1:79" ht="16.899999999999999" customHeight="1" thickBot="1" x14ac:dyDescent="0.25">
      <c r="A1" s="454" t="s">
        <v>163</v>
      </c>
      <c r="B1" s="454"/>
      <c r="I1" s="487"/>
      <c r="J1" s="487"/>
    </row>
    <row r="2" spans="1:79" s="19" customFormat="1" ht="24.95" customHeight="1" x14ac:dyDescent="0.2">
      <c r="A2" s="445" t="s">
        <v>171</v>
      </c>
      <c r="B2" s="493"/>
      <c r="C2" s="488" t="s">
        <v>50</v>
      </c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90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8"/>
    </row>
    <row r="3" spans="1:79" s="19" customFormat="1" ht="12.75" customHeight="1" x14ac:dyDescent="0.2">
      <c r="A3" s="447"/>
      <c r="B3" s="494"/>
      <c r="C3" s="474" t="s">
        <v>104</v>
      </c>
      <c r="D3" s="464"/>
      <c r="E3" s="463" t="s">
        <v>105</v>
      </c>
      <c r="F3" s="464"/>
      <c r="G3" s="463" t="s">
        <v>106</v>
      </c>
      <c r="H3" s="464"/>
      <c r="I3" s="482" t="s">
        <v>107</v>
      </c>
      <c r="J3" s="483"/>
      <c r="K3" s="478" t="s">
        <v>108</v>
      </c>
      <c r="L3" s="479"/>
      <c r="M3" s="491" t="s">
        <v>109</v>
      </c>
      <c r="N3" s="491"/>
      <c r="O3" s="491" t="s">
        <v>110</v>
      </c>
      <c r="P3" s="491"/>
      <c r="Q3" s="491" t="s">
        <v>111</v>
      </c>
      <c r="R3" s="491"/>
      <c r="S3" s="491" t="s">
        <v>112</v>
      </c>
      <c r="T3" s="491"/>
      <c r="U3" s="491" t="s">
        <v>113</v>
      </c>
      <c r="V3" s="492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8"/>
    </row>
    <row r="4" spans="1:79" s="19" customFormat="1" ht="80.25" customHeight="1" x14ac:dyDescent="0.2">
      <c r="A4" s="447"/>
      <c r="B4" s="494"/>
      <c r="C4" s="475"/>
      <c r="D4" s="466"/>
      <c r="E4" s="465"/>
      <c r="F4" s="466"/>
      <c r="G4" s="465"/>
      <c r="H4" s="466"/>
      <c r="I4" s="484"/>
      <c r="J4" s="485"/>
      <c r="K4" s="480"/>
      <c r="L4" s="481"/>
      <c r="M4" s="491"/>
      <c r="N4" s="491"/>
      <c r="O4" s="491"/>
      <c r="P4" s="491"/>
      <c r="Q4" s="491"/>
      <c r="R4" s="491"/>
      <c r="S4" s="491"/>
      <c r="T4" s="491"/>
      <c r="U4" s="491"/>
      <c r="V4" s="492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8"/>
    </row>
    <row r="5" spans="1:79" s="19" customFormat="1" ht="51" customHeight="1" thickBot="1" x14ac:dyDescent="0.25">
      <c r="A5" s="447"/>
      <c r="B5" s="494"/>
      <c r="C5" s="102" t="s">
        <v>116</v>
      </c>
      <c r="D5" s="70" t="s">
        <v>117</v>
      </c>
      <c r="E5" s="70" t="s">
        <v>116</v>
      </c>
      <c r="F5" s="70" t="s">
        <v>117</v>
      </c>
      <c r="G5" s="70" t="s">
        <v>116</v>
      </c>
      <c r="H5" s="70" t="s">
        <v>117</v>
      </c>
      <c r="I5" s="71" t="s">
        <v>116</v>
      </c>
      <c r="J5" s="71" t="s">
        <v>117</v>
      </c>
      <c r="K5" s="73" t="s">
        <v>116</v>
      </c>
      <c r="L5" s="73" t="s">
        <v>117</v>
      </c>
      <c r="M5" s="99" t="s">
        <v>116</v>
      </c>
      <c r="N5" s="99" t="s">
        <v>117</v>
      </c>
      <c r="O5" s="99" t="s">
        <v>116</v>
      </c>
      <c r="P5" s="99" t="s">
        <v>117</v>
      </c>
      <c r="Q5" s="99" t="s">
        <v>116</v>
      </c>
      <c r="R5" s="99" t="s">
        <v>117</v>
      </c>
      <c r="S5" s="99" t="s">
        <v>116</v>
      </c>
      <c r="T5" s="99" t="s">
        <v>117</v>
      </c>
      <c r="U5" s="99" t="s">
        <v>116</v>
      </c>
      <c r="V5" s="100" t="s">
        <v>117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8"/>
    </row>
    <row r="6" spans="1:79" s="19" customFormat="1" ht="14.25" thickTop="1" thickBot="1" x14ac:dyDescent="0.25">
      <c r="A6" s="449"/>
      <c r="B6" s="495"/>
      <c r="C6" s="476">
        <v>107</v>
      </c>
      <c r="D6" s="477"/>
      <c r="E6" s="467">
        <v>108</v>
      </c>
      <c r="F6" s="477"/>
      <c r="G6" s="467">
        <v>109</v>
      </c>
      <c r="H6" s="477"/>
      <c r="I6" s="486">
        <v>110</v>
      </c>
      <c r="J6" s="486"/>
      <c r="K6" s="486" t="s">
        <v>125</v>
      </c>
      <c r="L6" s="486"/>
      <c r="M6" s="453" t="s">
        <v>126</v>
      </c>
      <c r="N6" s="453"/>
      <c r="O6" s="453" t="s">
        <v>127</v>
      </c>
      <c r="P6" s="453"/>
      <c r="Q6" s="453" t="s">
        <v>128</v>
      </c>
      <c r="R6" s="453"/>
      <c r="S6" s="453" t="s">
        <v>129</v>
      </c>
      <c r="T6" s="453"/>
      <c r="U6" s="453" t="s">
        <v>130</v>
      </c>
      <c r="V6" s="453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8"/>
    </row>
    <row r="7" spans="1:79" s="31" customFormat="1" x14ac:dyDescent="0.2">
      <c r="A7" s="27" t="s">
        <v>174</v>
      </c>
      <c r="B7" s="101" t="s">
        <v>43</v>
      </c>
      <c r="C7" s="207"/>
      <c r="D7" s="208"/>
      <c r="E7" s="209"/>
      <c r="F7" s="208"/>
      <c r="G7" s="209"/>
      <c r="H7" s="208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166"/>
      <c r="U7" s="204"/>
      <c r="V7" s="170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30"/>
    </row>
    <row r="8" spans="1:79" s="31" customFormat="1" x14ac:dyDescent="0.2">
      <c r="A8" s="27" t="s">
        <v>178</v>
      </c>
      <c r="B8" s="101" t="s">
        <v>0</v>
      </c>
      <c r="C8" s="207">
        <v>0</v>
      </c>
      <c r="D8" s="208">
        <v>0</v>
      </c>
      <c r="E8" s="209">
        <v>0</v>
      </c>
      <c r="F8" s="208">
        <v>0</v>
      </c>
      <c r="G8" s="209">
        <v>0</v>
      </c>
      <c r="H8" s="208">
        <v>0</v>
      </c>
      <c r="I8" s="204">
        <v>0</v>
      </c>
      <c r="J8" s="204">
        <v>0</v>
      </c>
      <c r="K8" s="204">
        <v>0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  <c r="T8" s="166">
        <v>0</v>
      </c>
      <c r="U8" s="204">
        <v>0</v>
      </c>
      <c r="V8" s="170">
        <v>0</v>
      </c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30"/>
    </row>
    <row r="9" spans="1:79" s="31" customFormat="1" x14ac:dyDescent="0.2">
      <c r="A9" s="27" t="s">
        <v>176</v>
      </c>
      <c r="B9" s="101" t="s">
        <v>1</v>
      </c>
      <c r="C9" s="207">
        <v>0</v>
      </c>
      <c r="D9" s="208">
        <v>0</v>
      </c>
      <c r="E9" s="209">
        <v>4.2999999999999997E-2</v>
      </c>
      <c r="F9" s="208">
        <v>1048.18</v>
      </c>
      <c r="G9" s="209">
        <v>0</v>
      </c>
      <c r="H9" s="208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4">
        <v>0</v>
      </c>
      <c r="R9" s="204">
        <v>0</v>
      </c>
      <c r="S9" s="204">
        <v>0</v>
      </c>
      <c r="T9" s="166">
        <v>0</v>
      </c>
      <c r="U9" s="204">
        <v>0</v>
      </c>
      <c r="V9" s="170">
        <v>0</v>
      </c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30"/>
    </row>
    <row r="10" spans="1:79" s="31" customFormat="1" x14ac:dyDescent="0.2">
      <c r="A10" s="27" t="s">
        <v>179</v>
      </c>
      <c r="B10" s="101" t="s">
        <v>2</v>
      </c>
      <c r="C10" s="207">
        <v>0</v>
      </c>
      <c r="D10" s="208">
        <v>0</v>
      </c>
      <c r="E10" s="209">
        <v>0</v>
      </c>
      <c r="F10" s="208">
        <v>0</v>
      </c>
      <c r="G10" s="209">
        <v>0</v>
      </c>
      <c r="H10" s="208">
        <v>0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  <c r="P10" s="204">
        <v>0</v>
      </c>
      <c r="Q10" s="204">
        <v>0</v>
      </c>
      <c r="R10" s="204">
        <v>0</v>
      </c>
      <c r="S10" s="204">
        <v>0</v>
      </c>
      <c r="T10" s="166">
        <v>0</v>
      </c>
      <c r="U10" s="204">
        <v>0</v>
      </c>
      <c r="V10" s="170">
        <v>0</v>
      </c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30"/>
    </row>
    <row r="11" spans="1:79" s="31" customFormat="1" x14ac:dyDescent="0.2">
      <c r="A11" s="27" t="s">
        <v>180</v>
      </c>
      <c r="B11" s="101" t="s">
        <v>3</v>
      </c>
      <c r="C11" s="207"/>
      <c r="D11" s="208"/>
      <c r="E11" s="209"/>
      <c r="F11" s="208"/>
      <c r="G11" s="209"/>
      <c r="H11" s="208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166"/>
      <c r="U11" s="204"/>
      <c r="V11" s="170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30"/>
    </row>
    <row r="12" spans="1:79" s="162" customFormat="1" x14ac:dyDescent="0.2">
      <c r="A12" s="27" t="s">
        <v>181</v>
      </c>
      <c r="B12" s="159" t="s">
        <v>4</v>
      </c>
      <c r="C12" s="210"/>
      <c r="D12" s="211"/>
      <c r="E12" s="212"/>
      <c r="F12" s="211"/>
      <c r="G12" s="212"/>
      <c r="H12" s="211"/>
      <c r="I12" s="205"/>
      <c r="J12" s="205"/>
      <c r="K12" s="205"/>
      <c r="L12" s="205"/>
      <c r="M12" s="205"/>
      <c r="N12" s="205"/>
      <c r="O12" s="205" t="s">
        <v>174</v>
      </c>
      <c r="P12" s="205" t="s">
        <v>201</v>
      </c>
      <c r="Q12" s="205"/>
      <c r="R12" s="205"/>
      <c r="S12" s="205"/>
      <c r="T12" s="166"/>
      <c r="U12" s="205"/>
      <c r="V12" s="17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1"/>
    </row>
    <row r="13" spans="1:79" s="162" customFormat="1" x14ac:dyDescent="0.2">
      <c r="A13" s="27" t="s">
        <v>177</v>
      </c>
      <c r="B13" s="159" t="s">
        <v>5</v>
      </c>
      <c r="C13" s="210"/>
      <c r="D13" s="211"/>
      <c r="E13" s="212"/>
      <c r="F13" s="211"/>
      <c r="G13" s="212"/>
      <c r="H13" s="211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166"/>
      <c r="U13" s="205"/>
      <c r="V13" s="170"/>
      <c r="W13" s="163"/>
      <c r="X13" s="163"/>
      <c r="Y13" s="163"/>
      <c r="Z13" s="163"/>
      <c r="AA13" s="163"/>
      <c r="AB13" s="163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1"/>
    </row>
    <row r="14" spans="1:79" s="162" customFormat="1" x14ac:dyDescent="0.2">
      <c r="A14" s="27" t="s">
        <v>182</v>
      </c>
      <c r="B14" s="159" t="s">
        <v>6</v>
      </c>
      <c r="C14" s="210">
        <v>0</v>
      </c>
      <c r="D14" s="211">
        <v>0</v>
      </c>
      <c r="E14" s="212">
        <v>0</v>
      </c>
      <c r="F14" s="211">
        <v>0</v>
      </c>
      <c r="G14" s="212">
        <v>0</v>
      </c>
      <c r="H14" s="211">
        <v>0</v>
      </c>
      <c r="I14" s="205">
        <v>0</v>
      </c>
      <c r="J14" s="205">
        <v>0</v>
      </c>
      <c r="K14" s="205">
        <v>2.4E-2</v>
      </c>
      <c r="L14" s="205">
        <v>337.69</v>
      </c>
      <c r="M14" s="205">
        <v>0</v>
      </c>
      <c r="N14" s="205">
        <v>0</v>
      </c>
      <c r="O14" s="205">
        <v>0</v>
      </c>
      <c r="P14" s="205">
        <v>0</v>
      </c>
      <c r="Q14" s="205">
        <v>0</v>
      </c>
      <c r="R14" s="205">
        <v>0</v>
      </c>
      <c r="S14" s="205">
        <v>0</v>
      </c>
      <c r="T14" s="166">
        <v>0</v>
      </c>
      <c r="U14" s="205">
        <v>0</v>
      </c>
      <c r="V14" s="170">
        <v>0</v>
      </c>
      <c r="W14" s="163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1"/>
    </row>
    <row r="15" spans="1:79" s="162" customFormat="1" x14ac:dyDescent="0.2">
      <c r="A15" s="27" t="s">
        <v>183</v>
      </c>
      <c r="B15" s="159" t="s">
        <v>7</v>
      </c>
      <c r="C15" s="210">
        <v>0</v>
      </c>
      <c r="D15" s="211">
        <v>0</v>
      </c>
      <c r="E15" s="212">
        <v>0</v>
      </c>
      <c r="F15" s="211">
        <v>0</v>
      </c>
      <c r="G15" s="212">
        <v>0</v>
      </c>
      <c r="H15" s="211">
        <v>0</v>
      </c>
      <c r="I15" s="205">
        <v>0</v>
      </c>
      <c r="J15" s="205">
        <v>0</v>
      </c>
      <c r="K15" s="205">
        <v>0</v>
      </c>
      <c r="L15" s="205">
        <v>0</v>
      </c>
      <c r="M15" s="205">
        <v>0</v>
      </c>
      <c r="N15" s="205">
        <v>0</v>
      </c>
      <c r="O15" s="205">
        <v>0</v>
      </c>
      <c r="P15" s="205">
        <v>0</v>
      </c>
      <c r="Q15" s="205">
        <v>0</v>
      </c>
      <c r="R15" s="205">
        <v>0</v>
      </c>
      <c r="S15" s="205">
        <v>0</v>
      </c>
      <c r="T15" s="166">
        <v>0</v>
      </c>
      <c r="U15" s="205">
        <v>0</v>
      </c>
      <c r="V15" s="170">
        <v>0</v>
      </c>
      <c r="W15" s="163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1"/>
    </row>
    <row r="16" spans="1:79" s="162" customFormat="1" x14ac:dyDescent="0.2">
      <c r="A16" s="27" t="s">
        <v>184</v>
      </c>
      <c r="B16" s="159" t="s">
        <v>8</v>
      </c>
      <c r="C16" s="210"/>
      <c r="D16" s="211"/>
      <c r="E16" s="212"/>
      <c r="F16" s="211"/>
      <c r="G16" s="212"/>
      <c r="H16" s="211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166"/>
      <c r="U16" s="205"/>
      <c r="V16" s="17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1"/>
    </row>
    <row r="17" spans="1:79" s="162" customFormat="1" x14ac:dyDescent="0.2">
      <c r="A17" s="254" t="s">
        <v>185</v>
      </c>
      <c r="B17" s="257" t="s">
        <v>9</v>
      </c>
      <c r="C17" s="258"/>
      <c r="D17" s="259"/>
      <c r="E17" s="260"/>
      <c r="F17" s="259"/>
      <c r="G17" s="260"/>
      <c r="H17" s="259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35"/>
      <c r="U17" s="256"/>
      <c r="V17" s="238"/>
      <c r="W17" s="163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1"/>
    </row>
    <row r="18" spans="1:79" s="31" customFormat="1" x14ac:dyDescent="0.2">
      <c r="A18" s="27" t="s">
        <v>186</v>
      </c>
      <c r="B18" s="101" t="s">
        <v>10</v>
      </c>
      <c r="C18" s="207">
        <v>0</v>
      </c>
      <c r="D18" s="208">
        <v>0</v>
      </c>
      <c r="E18" s="209">
        <v>0</v>
      </c>
      <c r="F18" s="208">
        <v>0</v>
      </c>
      <c r="G18" s="209">
        <v>0</v>
      </c>
      <c r="H18" s="208">
        <v>0</v>
      </c>
      <c r="I18" s="204">
        <v>10</v>
      </c>
      <c r="J18" s="204">
        <v>821.4</v>
      </c>
      <c r="K18" s="204">
        <v>0</v>
      </c>
      <c r="L18" s="204">
        <v>0</v>
      </c>
      <c r="M18" s="204">
        <v>0</v>
      </c>
      <c r="N18" s="204">
        <v>0</v>
      </c>
      <c r="O18" s="204">
        <v>0</v>
      </c>
      <c r="P18" s="204">
        <v>0</v>
      </c>
      <c r="Q18" s="204">
        <v>0</v>
      </c>
      <c r="R18" s="204">
        <v>0</v>
      </c>
      <c r="S18" s="204">
        <v>0</v>
      </c>
      <c r="T18" s="166">
        <v>0</v>
      </c>
      <c r="U18" s="204">
        <v>0</v>
      </c>
      <c r="V18" s="170">
        <v>0</v>
      </c>
      <c r="W18" s="15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30"/>
    </row>
    <row r="19" spans="1:79" s="31" customFormat="1" x14ac:dyDescent="0.2">
      <c r="A19" s="27" t="s">
        <v>187</v>
      </c>
      <c r="B19" s="101" t="s">
        <v>11</v>
      </c>
      <c r="C19" s="207">
        <v>0</v>
      </c>
      <c r="D19" s="208">
        <v>0</v>
      </c>
      <c r="E19" s="209"/>
      <c r="F19" s="208">
        <v>0</v>
      </c>
      <c r="G19" s="209">
        <v>0</v>
      </c>
      <c r="H19" s="208">
        <v>0</v>
      </c>
      <c r="I19" s="204">
        <v>0</v>
      </c>
      <c r="J19" s="204">
        <v>0</v>
      </c>
      <c r="K19" s="204">
        <v>0</v>
      </c>
      <c r="L19" s="204">
        <v>0</v>
      </c>
      <c r="M19" s="204">
        <v>0</v>
      </c>
      <c r="N19" s="204">
        <v>0</v>
      </c>
      <c r="O19" s="204">
        <v>0</v>
      </c>
      <c r="P19" s="204">
        <v>0</v>
      </c>
      <c r="Q19" s="204">
        <v>0</v>
      </c>
      <c r="R19" s="204">
        <v>0</v>
      </c>
      <c r="S19" s="204">
        <v>0</v>
      </c>
      <c r="T19" s="166">
        <v>0</v>
      </c>
      <c r="U19" s="204">
        <v>0</v>
      </c>
      <c r="V19" s="170">
        <v>0</v>
      </c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0"/>
    </row>
    <row r="20" spans="1:79" s="31" customFormat="1" x14ac:dyDescent="0.2">
      <c r="A20" s="27" t="s">
        <v>188</v>
      </c>
      <c r="B20" s="101" t="s">
        <v>12</v>
      </c>
      <c r="C20" s="207">
        <v>0.39</v>
      </c>
      <c r="D20" s="208">
        <v>37.86</v>
      </c>
      <c r="E20" s="209">
        <v>0</v>
      </c>
      <c r="F20" s="208">
        <v>0</v>
      </c>
      <c r="G20" s="209">
        <v>0</v>
      </c>
      <c r="H20" s="208">
        <v>0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v>1</v>
      </c>
      <c r="P20" s="204">
        <v>199.9</v>
      </c>
      <c r="Q20" s="204">
        <v>0</v>
      </c>
      <c r="R20" s="204">
        <v>0</v>
      </c>
      <c r="S20" s="204">
        <v>0</v>
      </c>
      <c r="T20" s="166">
        <v>0</v>
      </c>
      <c r="U20" s="204">
        <v>1</v>
      </c>
      <c r="V20" s="170">
        <v>26</v>
      </c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30"/>
    </row>
    <row r="21" spans="1:79" s="31" customFormat="1" x14ac:dyDescent="0.2">
      <c r="A21" s="27" t="s">
        <v>189</v>
      </c>
      <c r="B21" s="101" t="s">
        <v>13</v>
      </c>
      <c r="C21" s="207">
        <v>0</v>
      </c>
      <c r="D21" s="208">
        <v>0</v>
      </c>
      <c r="E21" s="209">
        <v>0</v>
      </c>
      <c r="F21" s="208">
        <v>0</v>
      </c>
      <c r="G21" s="209">
        <v>0</v>
      </c>
      <c r="H21" s="208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166">
        <v>0</v>
      </c>
      <c r="U21" s="204">
        <v>0</v>
      </c>
      <c r="V21" s="170">
        <v>0</v>
      </c>
      <c r="W21" s="15"/>
      <c r="X21" s="15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30"/>
    </row>
    <row r="22" spans="1:79" s="31" customFormat="1" x14ac:dyDescent="0.2">
      <c r="A22" s="27" t="s">
        <v>190</v>
      </c>
      <c r="B22" s="101" t="s">
        <v>14</v>
      </c>
      <c r="C22" s="207">
        <v>0</v>
      </c>
      <c r="D22" s="208">
        <v>0</v>
      </c>
      <c r="E22" s="209">
        <v>0</v>
      </c>
      <c r="F22" s="208">
        <v>0</v>
      </c>
      <c r="G22" s="209">
        <v>0.6</v>
      </c>
      <c r="H22" s="208">
        <v>27</v>
      </c>
      <c r="I22" s="204">
        <v>0</v>
      </c>
      <c r="J22" s="204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204">
        <v>0</v>
      </c>
      <c r="R22" s="204">
        <v>0</v>
      </c>
      <c r="S22" s="204">
        <v>0</v>
      </c>
      <c r="T22" s="166">
        <v>0</v>
      </c>
      <c r="U22" s="204">
        <v>0</v>
      </c>
      <c r="V22" s="170">
        <v>0</v>
      </c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30"/>
    </row>
    <row r="23" spans="1:79" s="31" customFormat="1" x14ac:dyDescent="0.2">
      <c r="A23" s="27" t="s">
        <v>191</v>
      </c>
      <c r="B23" s="101" t="s">
        <v>15</v>
      </c>
      <c r="C23" s="207">
        <v>0</v>
      </c>
      <c r="D23" s="208">
        <v>0</v>
      </c>
      <c r="E23" s="209">
        <v>0</v>
      </c>
      <c r="F23" s="208">
        <v>0</v>
      </c>
      <c r="G23" s="209">
        <v>0</v>
      </c>
      <c r="H23" s="208">
        <v>0</v>
      </c>
      <c r="I23" s="204">
        <v>0</v>
      </c>
      <c r="J23" s="204">
        <v>0</v>
      </c>
      <c r="K23" s="204">
        <v>0</v>
      </c>
      <c r="L23" s="204">
        <v>0</v>
      </c>
      <c r="M23" s="204">
        <v>0</v>
      </c>
      <c r="N23" s="204">
        <v>0</v>
      </c>
      <c r="O23" s="204">
        <v>0</v>
      </c>
      <c r="P23" s="204">
        <v>0</v>
      </c>
      <c r="Q23" s="204">
        <v>0</v>
      </c>
      <c r="R23" s="204">
        <v>0</v>
      </c>
      <c r="S23" s="204">
        <v>0</v>
      </c>
      <c r="T23" s="166">
        <v>0</v>
      </c>
      <c r="U23" s="204">
        <v>0</v>
      </c>
      <c r="V23" s="170">
        <v>0</v>
      </c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30"/>
    </row>
    <row r="24" spans="1:79" s="31" customFormat="1" x14ac:dyDescent="0.2">
      <c r="A24" s="27" t="s">
        <v>192</v>
      </c>
      <c r="B24" s="101" t="s">
        <v>16</v>
      </c>
      <c r="C24" s="207">
        <v>0</v>
      </c>
      <c r="D24" s="208">
        <v>0</v>
      </c>
      <c r="E24" s="209">
        <v>0</v>
      </c>
      <c r="F24" s="208">
        <v>0</v>
      </c>
      <c r="G24" s="209">
        <v>0</v>
      </c>
      <c r="H24" s="208">
        <v>0</v>
      </c>
      <c r="I24" s="204">
        <v>8.4</v>
      </c>
      <c r="J24" s="204">
        <v>8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</v>
      </c>
      <c r="R24" s="204">
        <v>0</v>
      </c>
      <c r="S24" s="204">
        <v>0</v>
      </c>
      <c r="T24" s="166">
        <v>0</v>
      </c>
      <c r="U24" s="204">
        <v>0</v>
      </c>
      <c r="V24" s="170">
        <v>0</v>
      </c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30"/>
    </row>
    <row r="25" spans="1:79" s="31" customFormat="1" x14ac:dyDescent="0.2">
      <c r="A25" s="27" t="s">
        <v>193</v>
      </c>
      <c r="B25" s="101" t="s">
        <v>17</v>
      </c>
      <c r="C25" s="207"/>
      <c r="D25" s="208"/>
      <c r="E25" s="209"/>
      <c r="F25" s="208"/>
      <c r="G25" s="209"/>
      <c r="H25" s="208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166"/>
      <c r="U25" s="204"/>
      <c r="V25" s="170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30"/>
    </row>
    <row r="26" spans="1:79" s="31" customFormat="1" x14ac:dyDescent="0.2">
      <c r="A26" s="27" t="s">
        <v>175</v>
      </c>
      <c r="B26" s="101" t="s">
        <v>18</v>
      </c>
      <c r="C26" s="207" t="s">
        <v>51</v>
      </c>
      <c r="D26" s="208" t="s">
        <v>51</v>
      </c>
      <c r="E26" s="209" t="s">
        <v>51</v>
      </c>
      <c r="F26" s="208" t="s">
        <v>51</v>
      </c>
      <c r="G26" s="209" t="s">
        <v>51</v>
      </c>
      <c r="H26" s="208" t="s">
        <v>51</v>
      </c>
      <c r="I26" s="204" t="s">
        <v>51</v>
      </c>
      <c r="J26" s="204" t="s">
        <v>51</v>
      </c>
      <c r="K26" s="204" t="s">
        <v>51</v>
      </c>
      <c r="L26" s="204" t="s">
        <v>51</v>
      </c>
      <c r="M26" s="204" t="s">
        <v>51</v>
      </c>
      <c r="N26" s="204" t="s">
        <v>51</v>
      </c>
      <c r="O26" s="204" t="s">
        <v>51</v>
      </c>
      <c r="P26" s="204" t="s">
        <v>51</v>
      </c>
      <c r="Q26" s="204" t="s">
        <v>51</v>
      </c>
      <c r="R26" s="204" t="s">
        <v>51</v>
      </c>
      <c r="S26" s="204" t="s">
        <v>51</v>
      </c>
      <c r="T26" s="166" t="s">
        <v>51</v>
      </c>
      <c r="U26" s="204" t="s">
        <v>51</v>
      </c>
      <c r="V26" s="170" t="s">
        <v>51</v>
      </c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30"/>
    </row>
    <row r="27" spans="1:79" s="31" customFormat="1" x14ac:dyDescent="0.2">
      <c r="A27" s="27" t="s">
        <v>194</v>
      </c>
      <c r="B27" s="101" t="s">
        <v>19</v>
      </c>
      <c r="C27" s="207">
        <v>0</v>
      </c>
      <c r="D27" s="208">
        <v>0</v>
      </c>
      <c r="E27" s="209">
        <v>0</v>
      </c>
      <c r="F27" s="208">
        <v>0</v>
      </c>
      <c r="G27" s="209">
        <v>0</v>
      </c>
      <c r="H27" s="208">
        <v>0</v>
      </c>
      <c r="I27" s="204">
        <v>0</v>
      </c>
      <c r="J27" s="204">
        <v>0</v>
      </c>
      <c r="K27" s="204">
        <v>0</v>
      </c>
      <c r="L27" s="204">
        <v>0</v>
      </c>
      <c r="M27" s="204">
        <v>0</v>
      </c>
      <c r="N27" s="204">
        <v>0</v>
      </c>
      <c r="O27" s="204">
        <v>0</v>
      </c>
      <c r="P27" s="204">
        <v>0</v>
      </c>
      <c r="Q27" s="204">
        <v>0</v>
      </c>
      <c r="R27" s="204">
        <v>0</v>
      </c>
      <c r="S27" s="204">
        <v>0</v>
      </c>
      <c r="T27" s="166">
        <v>0</v>
      </c>
      <c r="U27" s="204">
        <v>0</v>
      </c>
      <c r="V27" s="170">
        <v>0</v>
      </c>
      <c r="W27" s="15"/>
      <c r="X27" s="15"/>
      <c r="Y27" s="15"/>
      <c r="Z27" s="15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30"/>
    </row>
    <row r="28" spans="1:79" s="31" customFormat="1" x14ac:dyDescent="0.2">
      <c r="A28" s="27" t="s">
        <v>195</v>
      </c>
      <c r="B28" s="101" t="s">
        <v>20</v>
      </c>
      <c r="C28" s="207">
        <v>0</v>
      </c>
      <c r="D28" s="208">
        <v>0</v>
      </c>
      <c r="E28" s="209">
        <v>0</v>
      </c>
      <c r="F28" s="208">
        <v>0</v>
      </c>
      <c r="G28" s="209">
        <v>0</v>
      </c>
      <c r="H28" s="208">
        <v>0</v>
      </c>
      <c r="I28" s="204">
        <v>8.4</v>
      </c>
      <c r="J28" s="204">
        <v>8</v>
      </c>
      <c r="K28" s="204">
        <v>0</v>
      </c>
      <c r="L28" s="204">
        <v>0</v>
      </c>
      <c r="M28" s="204">
        <v>0</v>
      </c>
      <c r="N28" s="204">
        <v>0</v>
      </c>
      <c r="O28" s="204">
        <v>0</v>
      </c>
      <c r="P28" s="204">
        <v>0</v>
      </c>
      <c r="Q28" s="204">
        <v>0</v>
      </c>
      <c r="R28" s="204">
        <v>0</v>
      </c>
      <c r="S28" s="204">
        <v>0</v>
      </c>
      <c r="T28" s="166">
        <v>0</v>
      </c>
      <c r="U28" s="204">
        <v>0</v>
      </c>
      <c r="V28" s="170">
        <v>0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30"/>
    </row>
    <row r="29" spans="1:79" s="31" customFormat="1" x14ac:dyDescent="0.2">
      <c r="A29" s="27" t="s">
        <v>172</v>
      </c>
      <c r="B29" s="101" t="s">
        <v>21</v>
      </c>
      <c r="C29" s="207">
        <v>0</v>
      </c>
      <c r="D29" s="208">
        <v>0</v>
      </c>
      <c r="E29" s="209">
        <v>0</v>
      </c>
      <c r="F29" s="208">
        <v>0</v>
      </c>
      <c r="G29" s="209">
        <v>289.60000000000002</v>
      </c>
      <c r="H29" s="208">
        <v>2607.3000000000002</v>
      </c>
      <c r="I29" s="204">
        <v>289.60000000000002</v>
      </c>
      <c r="J29" s="204">
        <v>2607.3000000000002</v>
      </c>
      <c r="K29" s="204">
        <v>0</v>
      </c>
      <c r="L29" s="204">
        <v>0</v>
      </c>
      <c r="M29" s="204">
        <v>0</v>
      </c>
      <c r="N29" s="204">
        <v>0</v>
      </c>
      <c r="O29" s="204">
        <v>0</v>
      </c>
      <c r="P29" s="204">
        <v>0</v>
      </c>
      <c r="Q29" s="204">
        <v>0</v>
      </c>
      <c r="R29" s="204">
        <v>0</v>
      </c>
      <c r="S29" s="204">
        <v>0</v>
      </c>
      <c r="T29" s="166">
        <v>0</v>
      </c>
      <c r="U29" s="204"/>
      <c r="V29" s="170"/>
      <c r="W29" s="15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30"/>
    </row>
    <row r="30" spans="1:79" s="31" customFormat="1" x14ac:dyDescent="0.2">
      <c r="A30" s="27" t="s">
        <v>196</v>
      </c>
      <c r="B30" s="101" t="s">
        <v>22</v>
      </c>
      <c r="C30" s="207">
        <v>0</v>
      </c>
      <c r="D30" s="208">
        <v>0</v>
      </c>
      <c r="E30" s="209">
        <v>0</v>
      </c>
      <c r="F30" s="208">
        <v>0</v>
      </c>
      <c r="G30" s="209">
        <v>0</v>
      </c>
      <c r="H30" s="208">
        <v>0</v>
      </c>
      <c r="I30" s="204">
        <v>0</v>
      </c>
      <c r="J30" s="204">
        <v>0</v>
      </c>
      <c r="K30" s="204">
        <v>0</v>
      </c>
      <c r="L30" s="204">
        <v>0</v>
      </c>
      <c r="M30" s="204">
        <v>0</v>
      </c>
      <c r="N30" s="204">
        <v>0</v>
      </c>
      <c r="O30" s="204">
        <v>0</v>
      </c>
      <c r="P30" s="204">
        <v>0</v>
      </c>
      <c r="Q30" s="204">
        <v>0</v>
      </c>
      <c r="R30" s="204">
        <v>0</v>
      </c>
      <c r="S30" s="204">
        <v>0</v>
      </c>
      <c r="T30" s="166">
        <v>0</v>
      </c>
      <c r="U30" s="204">
        <v>0</v>
      </c>
      <c r="V30" s="170">
        <v>0</v>
      </c>
      <c r="W30" s="104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30"/>
    </row>
    <row r="31" spans="1:79" s="31" customFormat="1" ht="13.5" thickBot="1" x14ac:dyDescent="0.25">
      <c r="A31" s="27" t="s">
        <v>197</v>
      </c>
      <c r="B31" s="101" t="s">
        <v>23</v>
      </c>
      <c r="C31" s="207"/>
      <c r="D31" s="208"/>
      <c r="E31" s="209"/>
      <c r="F31" s="208"/>
      <c r="G31" s="209"/>
      <c r="H31" s="208"/>
      <c r="I31" s="204"/>
      <c r="J31" s="204"/>
      <c r="K31" s="204">
        <v>1</v>
      </c>
      <c r="L31" s="204">
        <v>21387.808000000001</v>
      </c>
      <c r="M31" s="204">
        <v>1</v>
      </c>
      <c r="N31" s="204">
        <v>51261.433299999997</v>
      </c>
      <c r="O31" s="204">
        <v>903</v>
      </c>
      <c r="P31" s="204">
        <v>74036.423999999999</v>
      </c>
      <c r="Q31" s="204"/>
      <c r="R31" s="204"/>
      <c r="S31" s="204"/>
      <c r="T31" s="166"/>
      <c r="U31" s="204"/>
      <c r="V31" s="170"/>
      <c r="W31" s="15"/>
      <c r="X31" s="15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30"/>
    </row>
    <row r="32" spans="1:79" s="31" customFormat="1" ht="13.5" thickBot="1" x14ac:dyDescent="0.25">
      <c r="A32" s="440" t="s">
        <v>24</v>
      </c>
      <c r="B32" s="441"/>
      <c r="C32" s="287">
        <f t="shared" ref="C32:S32" si="0">SUM(C7:C31)</f>
        <v>0.39</v>
      </c>
      <c r="D32" s="288">
        <f t="shared" si="0"/>
        <v>37.86</v>
      </c>
      <c r="E32" s="287">
        <f t="shared" si="0"/>
        <v>4.2999999999999997E-2</v>
      </c>
      <c r="F32" s="288">
        <f t="shared" si="0"/>
        <v>1048.18</v>
      </c>
      <c r="G32" s="287">
        <f t="shared" si="0"/>
        <v>290.20000000000005</v>
      </c>
      <c r="H32" s="288">
        <f t="shared" si="0"/>
        <v>2634.3</v>
      </c>
      <c r="I32" s="287">
        <f t="shared" si="0"/>
        <v>316.40000000000003</v>
      </c>
      <c r="J32" s="288">
        <f t="shared" si="0"/>
        <v>3444.7000000000003</v>
      </c>
      <c r="K32" s="287">
        <f t="shared" si="0"/>
        <v>1.024</v>
      </c>
      <c r="L32" s="288">
        <f t="shared" si="0"/>
        <v>21725.498</v>
      </c>
      <c r="M32" s="288">
        <f t="shared" si="0"/>
        <v>1</v>
      </c>
      <c r="N32" s="288">
        <f t="shared" si="0"/>
        <v>51261.433299999997</v>
      </c>
      <c r="O32" s="287">
        <f t="shared" si="0"/>
        <v>904</v>
      </c>
      <c r="P32" s="288">
        <f t="shared" si="0"/>
        <v>74236.323999999993</v>
      </c>
      <c r="Q32" s="288">
        <f t="shared" si="0"/>
        <v>0</v>
      </c>
      <c r="R32" s="288">
        <f t="shared" si="0"/>
        <v>0</v>
      </c>
      <c r="S32" s="288">
        <f t="shared" si="0"/>
        <v>0</v>
      </c>
      <c r="T32" s="287">
        <f>SUM(T7:T30)</f>
        <v>0</v>
      </c>
      <c r="U32" s="288">
        <f>SUM(U7:U31)</f>
        <v>1</v>
      </c>
      <c r="V32" s="288">
        <f>SUM(V7:V31)</f>
        <v>26</v>
      </c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30"/>
    </row>
    <row r="33" spans="1:9" x14ac:dyDescent="0.2">
      <c r="A33" s="20"/>
      <c r="B33" s="21"/>
      <c r="C33" s="14"/>
      <c r="D33" s="14"/>
      <c r="E33" s="14"/>
      <c r="F33" s="14"/>
      <c r="G33" s="14"/>
      <c r="H33" s="14"/>
      <c r="I33" s="14"/>
    </row>
    <row r="34" spans="1:9" x14ac:dyDescent="0.2">
      <c r="B34" s="21"/>
    </row>
  </sheetData>
  <mergeCells count="25">
    <mergeCell ref="I1:J1"/>
    <mergeCell ref="C2:V2"/>
    <mergeCell ref="S3:T4"/>
    <mergeCell ref="U3:V4"/>
    <mergeCell ref="A1:B1"/>
    <mergeCell ref="A2:B6"/>
    <mergeCell ref="E3:F4"/>
    <mergeCell ref="E6:F6"/>
    <mergeCell ref="U6:V6"/>
    <mergeCell ref="M6:N6"/>
    <mergeCell ref="S6:T6"/>
    <mergeCell ref="Q3:R4"/>
    <mergeCell ref="M3:N4"/>
    <mergeCell ref="O3:P4"/>
    <mergeCell ref="O6:P6"/>
    <mergeCell ref="Q6:R6"/>
    <mergeCell ref="A32:B32"/>
    <mergeCell ref="C3:D4"/>
    <mergeCell ref="C6:D6"/>
    <mergeCell ref="K3:L4"/>
    <mergeCell ref="I3:J4"/>
    <mergeCell ref="K6:L6"/>
    <mergeCell ref="G3:H4"/>
    <mergeCell ref="G6:H6"/>
    <mergeCell ref="I6:J6"/>
  </mergeCells>
  <phoneticPr fontId="7" type="noConversion"/>
  <pageMargins left="0.19685039370078741" right="0.19685039370078741" top="0.19685039370078741" bottom="0.19685039370078741" header="0" footer="0"/>
  <pageSetup paperSize="9" scale="78" orientation="landscape" r:id="rId1"/>
  <colBreaks count="1" manualBreakCount="1">
    <brk id="22" max="3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5"/>
  <sheetViews>
    <sheetView view="pageBreakPreview" zoomScale="130" zoomScaleNormal="100" zoomScaleSheetLayoutView="130" workbookViewId="0">
      <selection activeCell="C31" sqref="C31"/>
    </sheetView>
  </sheetViews>
  <sheetFormatPr defaultRowHeight="12.75" x14ac:dyDescent="0.2"/>
  <cols>
    <col min="1" max="1" width="3" style="22" bestFit="1" customWidth="1"/>
    <col min="2" max="2" width="15.85546875" style="16" bestFit="1" customWidth="1"/>
    <col min="3" max="3" width="10.7109375" style="13" customWidth="1"/>
    <col min="4" max="4" width="9.5703125" style="13" customWidth="1"/>
    <col min="5" max="5" width="11.140625" style="13" customWidth="1"/>
    <col min="6" max="6" width="9.5703125" style="13" customWidth="1"/>
    <col min="7" max="7" width="10.140625" style="13" customWidth="1"/>
    <col min="8" max="8" width="9.140625" style="13" customWidth="1"/>
    <col min="9" max="9" width="10" style="13" customWidth="1"/>
    <col min="10" max="10" width="9.7109375" style="13" customWidth="1"/>
    <col min="11" max="11" width="10.28515625" style="16" customWidth="1"/>
    <col min="12" max="12" width="11" style="16" customWidth="1"/>
    <col min="13" max="13" width="9.42578125" style="16" customWidth="1"/>
    <col min="14" max="14" width="10.140625" style="16" customWidth="1"/>
    <col min="15" max="15" width="10.28515625" style="16" customWidth="1"/>
    <col min="16" max="16" width="9.85546875" style="15" customWidth="1"/>
    <col min="17" max="20" width="0" style="15" hidden="1" customWidth="1"/>
    <col min="21" max="50" width="9.140625" style="15" customWidth="1"/>
    <col min="51" max="16384" width="9.140625" style="16"/>
  </cols>
  <sheetData>
    <row r="1" spans="1:49" ht="16.899999999999999" customHeight="1" thickBot="1" x14ac:dyDescent="0.25">
      <c r="A1" s="505" t="s">
        <v>164</v>
      </c>
      <c r="B1" s="505"/>
    </row>
    <row r="2" spans="1:49" s="19" customFormat="1" ht="24.95" customHeight="1" x14ac:dyDescent="0.2">
      <c r="A2" s="445" t="s">
        <v>170</v>
      </c>
      <c r="B2" s="446"/>
      <c r="C2" s="506" t="s">
        <v>50</v>
      </c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8"/>
    </row>
    <row r="3" spans="1:49" s="19" customFormat="1" ht="12.75" customHeight="1" x14ac:dyDescent="0.2">
      <c r="A3" s="447"/>
      <c r="B3" s="448"/>
      <c r="C3" s="463" t="s">
        <v>114</v>
      </c>
      <c r="D3" s="464"/>
      <c r="E3" s="463" t="s">
        <v>115</v>
      </c>
      <c r="F3" s="464"/>
      <c r="G3" s="463" t="s">
        <v>165</v>
      </c>
      <c r="H3" s="464"/>
      <c r="I3" s="463" t="s">
        <v>166</v>
      </c>
      <c r="J3" s="464"/>
      <c r="K3" s="463" t="s">
        <v>167</v>
      </c>
      <c r="L3" s="464"/>
      <c r="M3" s="463" t="s">
        <v>168</v>
      </c>
      <c r="N3" s="464"/>
      <c r="O3" s="463" t="s">
        <v>169</v>
      </c>
      <c r="P3" s="501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8"/>
    </row>
    <row r="4" spans="1:49" s="19" customFormat="1" ht="73.5" customHeight="1" x14ac:dyDescent="0.2">
      <c r="A4" s="447"/>
      <c r="B4" s="448"/>
      <c r="C4" s="465"/>
      <c r="D4" s="466"/>
      <c r="E4" s="465"/>
      <c r="F4" s="466"/>
      <c r="G4" s="465"/>
      <c r="H4" s="466"/>
      <c r="I4" s="465"/>
      <c r="J4" s="466"/>
      <c r="K4" s="465"/>
      <c r="L4" s="466"/>
      <c r="M4" s="465"/>
      <c r="N4" s="466"/>
      <c r="O4" s="465"/>
      <c r="P4" s="502"/>
      <c r="Q4" s="503"/>
      <c r="R4" s="496"/>
      <c r="S4" s="496"/>
      <c r="T4" s="498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8"/>
    </row>
    <row r="5" spans="1:49" s="19" customFormat="1" ht="80.25" customHeight="1" thickBot="1" x14ac:dyDescent="0.25">
      <c r="A5" s="447"/>
      <c r="B5" s="448"/>
      <c r="C5" s="70" t="s">
        <v>116</v>
      </c>
      <c r="D5" s="70" t="s">
        <v>117</v>
      </c>
      <c r="E5" s="70" t="s">
        <v>116</v>
      </c>
      <c r="F5" s="70" t="s">
        <v>117</v>
      </c>
      <c r="G5" s="70" t="s">
        <v>116</v>
      </c>
      <c r="H5" s="70" t="s">
        <v>117</v>
      </c>
      <c r="I5" s="70" t="s">
        <v>116</v>
      </c>
      <c r="J5" s="70" t="s">
        <v>117</v>
      </c>
      <c r="K5" s="70" t="s">
        <v>116</v>
      </c>
      <c r="L5" s="70" t="s">
        <v>117</v>
      </c>
      <c r="M5" s="70" t="s">
        <v>116</v>
      </c>
      <c r="N5" s="70" t="s">
        <v>117</v>
      </c>
      <c r="O5" s="70" t="s">
        <v>116</v>
      </c>
      <c r="P5" s="72" t="s">
        <v>117</v>
      </c>
      <c r="Q5" s="504"/>
      <c r="R5" s="497"/>
      <c r="S5" s="497"/>
      <c r="T5" s="49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8"/>
    </row>
    <row r="6" spans="1:49" s="19" customFormat="1" ht="14.25" thickTop="1" thickBot="1" x14ac:dyDescent="0.25">
      <c r="A6" s="449"/>
      <c r="B6" s="495"/>
      <c r="C6" s="486">
        <v>117</v>
      </c>
      <c r="D6" s="486"/>
      <c r="E6" s="486">
        <v>118</v>
      </c>
      <c r="F6" s="486"/>
      <c r="G6" s="486">
        <v>119</v>
      </c>
      <c r="H6" s="486"/>
      <c r="I6" s="486">
        <v>120</v>
      </c>
      <c r="J6" s="486"/>
      <c r="K6" s="486">
        <v>121</v>
      </c>
      <c r="L6" s="486"/>
      <c r="M6" s="486">
        <v>122</v>
      </c>
      <c r="N6" s="486"/>
      <c r="O6" s="486">
        <v>123</v>
      </c>
      <c r="P6" s="500"/>
      <c r="Q6" s="38"/>
      <c r="T6" s="4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8"/>
    </row>
    <row r="7" spans="1:49" s="31" customFormat="1" x14ac:dyDescent="0.2">
      <c r="A7" s="27" t="s">
        <v>174</v>
      </c>
      <c r="B7" s="28" t="s">
        <v>43</v>
      </c>
      <c r="C7" s="209"/>
      <c r="D7" s="188"/>
      <c r="E7" s="209"/>
      <c r="F7" s="166"/>
      <c r="G7" s="204"/>
      <c r="H7" s="188"/>
      <c r="I7" s="209"/>
      <c r="J7" s="166"/>
      <c r="K7" s="204"/>
      <c r="L7" s="166"/>
      <c r="M7" s="204"/>
      <c r="N7" s="166"/>
      <c r="O7" s="204"/>
      <c r="P7" s="213"/>
      <c r="Q7" s="39"/>
      <c r="T7" s="48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30"/>
    </row>
    <row r="8" spans="1:49" s="31" customFormat="1" x14ac:dyDescent="0.2">
      <c r="A8" s="27" t="s">
        <v>178</v>
      </c>
      <c r="B8" s="28" t="s">
        <v>0</v>
      </c>
      <c r="C8" s="209">
        <v>0</v>
      </c>
      <c r="D8" s="188">
        <v>0</v>
      </c>
      <c r="E8" s="209">
        <v>0</v>
      </c>
      <c r="F8" s="166">
        <v>0</v>
      </c>
      <c r="G8" s="204">
        <v>0</v>
      </c>
      <c r="H8" s="188">
        <v>0</v>
      </c>
      <c r="I8" s="209">
        <v>0</v>
      </c>
      <c r="J8" s="166">
        <v>0</v>
      </c>
      <c r="K8" s="204">
        <v>0</v>
      </c>
      <c r="L8" s="166">
        <v>0</v>
      </c>
      <c r="M8" s="204">
        <v>0</v>
      </c>
      <c r="N8" s="166">
        <v>0</v>
      </c>
      <c r="O8" s="204">
        <v>1.4</v>
      </c>
      <c r="P8" s="213">
        <v>395.4</v>
      </c>
      <c r="Q8" s="39"/>
      <c r="T8" s="48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30"/>
    </row>
    <row r="9" spans="1:49" s="31" customFormat="1" x14ac:dyDescent="0.2">
      <c r="A9" s="27" t="s">
        <v>176</v>
      </c>
      <c r="B9" s="28" t="s">
        <v>1</v>
      </c>
      <c r="C9" s="209">
        <v>0</v>
      </c>
      <c r="D9" s="188">
        <v>0</v>
      </c>
      <c r="E9" s="209">
        <v>0</v>
      </c>
      <c r="F9" s="166">
        <v>0</v>
      </c>
      <c r="G9" s="204">
        <v>0</v>
      </c>
      <c r="H9" s="188">
        <v>0</v>
      </c>
      <c r="I9" s="209">
        <v>0</v>
      </c>
      <c r="J9" s="166">
        <v>0</v>
      </c>
      <c r="K9" s="204">
        <v>0</v>
      </c>
      <c r="L9" s="166">
        <v>0</v>
      </c>
      <c r="M9" s="204">
        <v>0</v>
      </c>
      <c r="N9" s="166">
        <v>0</v>
      </c>
      <c r="O9" s="204">
        <v>0</v>
      </c>
      <c r="P9" s="213">
        <v>0</v>
      </c>
      <c r="Q9" s="39"/>
      <c r="T9" s="48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30"/>
    </row>
    <row r="10" spans="1:49" s="31" customFormat="1" x14ac:dyDescent="0.2">
      <c r="A10" s="27" t="s">
        <v>179</v>
      </c>
      <c r="B10" s="28" t="s">
        <v>2</v>
      </c>
      <c r="C10" s="209">
        <v>0</v>
      </c>
      <c r="D10" s="188">
        <v>0</v>
      </c>
      <c r="E10" s="209">
        <v>0</v>
      </c>
      <c r="F10" s="166">
        <v>0</v>
      </c>
      <c r="G10" s="204">
        <v>0</v>
      </c>
      <c r="H10" s="188">
        <v>0</v>
      </c>
      <c r="I10" s="209">
        <v>0</v>
      </c>
      <c r="J10" s="166">
        <v>0</v>
      </c>
      <c r="K10" s="204">
        <v>0</v>
      </c>
      <c r="L10" s="166">
        <v>0</v>
      </c>
      <c r="M10" s="204">
        <v>0</v>
      </c>
      <c r="N10" s="166">
        <v>0</v>
      </c>
      <c r="O10" s="204">
        <v>0</v>
      </c>
      <c r="P10" s="213">
        <v>1</v>
      </c>
      <c r="Q10" s="39"/>
      <c r="T10" s="48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30"/>
    </row>
    <row r="11" spans="1:49" s="31" customFormat="1" x14ac:dyDescent="0.2">
      <c r="A11" s="27" t="s">
        <v>180</v>
      </c>
      <c r="B11" s="28" t="s">
        <v>3</v>
      </c>
      <c r="C11" s="209"/>
      <c r="D11" s="188"/>
      <c r="E11" s="209"/>
      <c r="F11" s="166"/>
      <c r="G11" s="204"/>
      <c r="H11" s="188"/>
      <c r="I11" s="209"/>
      <c r="J11" s="166"/>
      <c r="K11" s="204"/>
      <c r="L11" s="166"/>
      <c r="M11" s="204"/>
      <c r="N11" s="166"/>
      <c r="O11" s="204">
        <v>3</v>
      </c>
      <c r="P11" s="213">
        <v>351</v>
      </c>
      <c r="Q11" s="39"/>
      <c r="T11" s="48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30"/>
    </row>
    <row r="12" spans="1:49" s="162" customFormat="1" x14ac:dyDescent="0.2">
      <c r="A12" s="27" t="s">
        <v>181</v>
      </c>
      <c r="B12" s="156" t="s">
        <v>4</v>
      </c>
      <c r="C12" s="212"/>
      <c r="D12" s="188"/>
      <c r="E12" s="212"/>
      <c r="F12" s="166"/>
      <c r="G12" s="205"/>
      <c r="H12" s="188"/>
      <c r="I12" s="212"/>
      <c r="J12" s="166"/>
      <c r="K12" s="205"/>
      <c r="L12" s="166">
        <v>0.2</v>
      </c>
      <c r="M12" s="205"/>
      <c r="N12" s="166"/>
      <c r="O12" s="205">
        <v>2.5</v>
      </c>
      <c r="P12" s="214"/>
      <c r="Q12" s="164"/>
      <c r="T12" s="165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1"/>
    </row>
    <row r="13" spans="1:49" s="162" customFormat="1" x14ac:dyDescent="0.2">
      <c r="A13" s="27" t="s">
        <v>177</v>
      </c>
      <c r="B13" s="156" t="s">
        <v>5</v>
      </c>
      <c r="C13" s="212"/>
      <c r="D13" s="188"/>
      <c r="E13" s="212"/>
      <c r="F13" s="166"/>
      <c r="G13" s="205"/>
      <c r="H13" s="188"/>
      <c r="I13" s="212"/>
      <c r="J13" s="166"/>
      <c r="K13" s="205"/>
      <c r="L13" s="166"/>
      <c r="M13" s="205"/>
      <c r="N13" s="166"/>
      <c r="O13" s="205"/>
      <c r="P13" s="214"/>
      <c r="Q13" s="164"/>
      <c r="T13" s="165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1"/>
    </row>
    <row r="14" spans="1:49" s="162" customFormat="1" x14ac:dyDescent="0.2">
      <c r="A14" s="27" t="s">
        <v>182</v>
      </c>
      <c r="B14" s="156" t="s">
        <v>6</v>
      </c>
      <c r="C14" s="212">
        <v>0</v>
      </c>
      <c r="D14" s="188">
        <v>0</v>
      </c>
      <c r="E14" s="212">
        <v>0</v>
      </c>
      <c r="F14" s="166">
        <v>0</v>
      </c>
      <c r="G14" s="205">
        <v>1.2</v>
      </c>
      <c r="H14" s="188">
        <v>906.154</v>
      </c>
      <c r="I14" s="212">
        <v>0.86499999999999999</v>
      </c>
      <c r="J14" s="166">
        <v>2885.5160000000001</v>
      </c>
      <c r="K14" s="205">
        <v>1.4</v>
      </c>
      <c r="L14" s="166">
        <v>1009.374</v>
      </c>
      <c r="M14" s="205">
        <v>0</v>
      </c>
      <c r="N14" s="166">
        <v>0</v>
      </c>
      <c r="O14" s="205">
        <v>0</v>
      </c>
      <c r="P14" s="214">
        <v>0</v>
      </c>
      <c r="Q14" s="164"/>
      <c r="T14" s="165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1"/>
    </row>
    <row r="15" spans="1:49" s="162" customFormat="1" x14ac:dyDescent="0.2">
      <c r="A15" s="27" t="s">
        <v>183</v>
      </c>
      <c r="B15" s="156" t="s">
        <v>7</v>
      </c>
      <c r="C15" s="212">
        <v>0</v>
      </c>
      <c r="D15" s="188">
        <v>0</v>
      </c>
      <c r="E15" s="212">
        <v>0</v>
      </c>
      <c r="F15" s="166">
        <v>0</v>
      </c>
      <c r="G15" s="205">
        <v>0</v>
      </c>
      <c r="H15" s="188">
        <v>0</v>
      </c>
      <c r="I15" s="212">
        <v>0</v>
      </c>
      <c r="J15" s="166">
        <v>0</v>
      </c>
      <c r="K15" s="205">
        <v>0</v>
      </c>
      <c r="L15" s="166">
        <v>0</v>
      </c>
      <c r="M15" s="205">
        <v>0</v>
      </c>
      <c r="N15" s="166">
        <v>0</v>
      </c>
      <c r="O15" s="205">
        <v>0</v>
      </c>
      <c r="P15" s="214">
        <v>0</v>
      </c>
      <c r="Q15" s="164"/>
      <c r="T15" s="165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1"/>
    </row>
    <row r="16" spans="1:49" s="162" customFormat="1" x14ac:dyDescent="0.2">
      <c r="A16" s="27" t="s">
        <v>184</v>
      </c>
      <c r="B16" s="156" t="s">
        <v>8</v>
      </c>
      <c r="C16" s="212"/>
      <c r="D16" s="188"/>
      <c r="E16" s="212"/>
      <c r="F16" s="166"/>
      <c r="G16" s="205"/>
      <c r="H16" s="188"/>
      <c r="I16" s="212"/>
      <c r="J16" s="166"/>
      <c r="K16" s="205"/>
      <c r="L16" s="166"/>
      <c r="M16" s="205"/>
      <c r="N16" s="166"/>
      <c r="O16" s="205"/>
      <c r="P16" s="214"/>
      <c r="Q16" s="164"/>
      <c r="T16" s="165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1"/>
    </row>
    <row r="17" spans="1:49" s="162" customFormat="1" x14ac:dyDescent="0.2">
      <c r="A17" s="254" t="s">
        <v>185</v>
      </c>
      <c r="B17" s="255" t="s">
        <v>9</v>
      </c>
      <c r="C17" s="260"/>
      <c r="D17" s="261"/>
      <c r="E17" s="260"/>
      <c r="F17" s="235"/>
      <c r="G17" s="256"/>
      <c r="H17" s="261"/>
      <c r="I17" s="260"/>
      <c r="J17" s="235"/>
      <c r="K17" s="256"/>
      <c r="L17" s="235"/>
      <c r="M17" s="256"/>
      <c r="N17" s="235"/>
      <c r="O17" s="256"/>
      <c r="P17" s="262"/>
      <c r="Q17" s="164"/>
      <c r="T17" s="165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1"/>
    </row>
    <row r="18" spans="1:49" s="31" customFormat="1" x14ac:dyDescent="0.2">
      <c r="A18" s="27" t="s">
        <v>186</v>
      </c>
      <c r="B18" s="28" t="s">
        <v>10</v>
      </c>
      <c r="C18" s="209">
        <v>0</v>
      </c>
      <c r="D18" s="188">
        <v>0</v>
      </c>
      <c r="E18" s="209">
        <v>1</v>
      </c>
      <c r="F18" s="166">
        <v>0</v>
      </c>
      <c r="G18" s="204">
        <v>0</v>
      </c>
      <c r="H18" s="188">
        <v>1410.4690000000001</v>
      </c>
      <c r="I18" s="209">
        <v>2138.85</v>
      </c>
      <c r="J18" s="263">
        <v>2872.627</v>
      </c>
      <c r="K18" s="204">
        <v>0</v>
      </c>
      <c r="L18" s="166">
        <v>0</v>
      </c>
      <c r="M18" s="204">
        <v>0</v>
      </c>
      <c r="N18" s="166">
        <v>0</v>
      </c>
      <c r="O18" s="204">
        <v>1.5</v>
      </c>
      <c r="P18" s="213">
        <v>894.07600000000002</v>
      </c>
      <c r="Q18" s="39"/>
      <c r="T18" s="48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30"/>
    </row>
    <row r="19" spans="1:49" s="31" customFormat="1" x14ac:dyDescent="0.2">
      <c r="A19" s="27" t="s">
        <v>187</v>
      </c>
      <c r="B19" s="28" t="s">
        <v>11</v>
      </c>
      <c r="C19" s="209">
        <v>0</v>
      </c>
      <c r="D19" s="188">
        <v>0</v>
      </c>
      <c r="E19" s="209">
        <v>0</v>
      </c>
      <c r="F19" s="166">
        <v>0</v>
      </c>
      <c r="G19" s="204">
        <v>0</v>
      </c>
      <c r="H19" s="188">
        <v>0</v>
      </c>
      <c r="I19" s="209">
        <v>0</v>
      </c>
      <c r="J19" s="166">
        <v>0</v>
      </c>
      <c r="K19" s="204">
        <v>0</v>
      </c>
      <c r="L19" s="166">
        <v>0</v>
      </c>
      <c r="M19" s="204">
        <v>0</v>
      </c>
      <c r="N19" s="166">
        <v>0</v>
      </c>
      <c r="O19" s="204">
        <v>2.6</v>
      </c>
      <c r="P19" s="213">
        <v>35.99</v>
      </c>
      <c r="Q19" s="39"/>
      <c r="T19" s="48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30"/>
    </row>
    <row r="20" spans="1:49" s="31" customFormat="1" x14ac:dyDescent="0.2">
      <c r="A20" s="27" t="s">
        <v>188</v>
      </c>
      <c r="B20" s="28" t="s">
        <v>12</v>
      </c>
      <c r="C20" s="209"/>
      <c r="D20" s="188"/>
      <c r="E20" s="209"/>
      <c r="F20" s="166"/>
      <c r="G20" s="204">
        <v>1.4</v>
      </c>
      <c r="H20" s="188">
        <v>73.5</v>
      </c>
      <c r="I20" s="209">
        <v>0.2</v>
      </c>
      <c r="J20" s="166">
        <v>75.989999999999995</v>
      </c>
      <c r="K20" s="204"/>
      <c r="L20" s="166"/>
      <c r="M20" s="204"/>
      <c r="N20" s="166"/>
      <c r="O20" s="204"/>
      <c r="P20" s="213"/>
      <c r="Q20" s="39"/>
      <c r="T20" s="48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30"/>
    </row>
    <row r="21" spans="1:49" s="31" customFormat="1" x14ac:dyDescent="0.2">
      <c r="A21" s="27" t="s">
        <v>189</v>
      </c>
      <c r="B21" s="28" t="s">
        <v>13</v>
      </c>
      <c r="C21" s="209">
        <v>0</v>
      </c>
      <c r="D21" s="188">
        <v>0</v>
      </c>
      <c r="E21" s="209">
        <v>0</v>
      </c>
      <c r="F21" s="166">
        <v>0</v>
      </c>
      <c r="G21" s="204">
        <v>0</v>
      </c>
      <c r="H21" s="188">
        <v>0</v>
      </c>
      <c r="I21" s="209">
        <v>0</v>
      </c>
      <c r="J21" s="166">
        <v>0</v>
      </c>
      <c r="K21" s="204">
        <v>0</v>
      </c>
      <c r="L21" s="166">
        <v>0</v>
      </c>
      <c r="M21" s="204">
        <v>0</v>
      </c>
      <c r="N21" s="166">
        <v>0</v>
      </c>
      <c r="O21" s="204">
        <v>0</v>
      </c>
      <c r="P21" s="213">
        <v>0</v>
      </c>
      <c r="Q21" s="39"/>
      <c r="T21" s="48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30"/>
    </row>
    <row r="22" spans="1:49" s="31" customFormat="1" x14ac:dyDescent="0.2">
      <c r="A22" s="27" t="s">
        <v>190</v>
      </c>
      <c r="B22" s="28" t="s">
        <v>14</v>
      </c>
      <c r="C22" s="209">
        <v>0</v>
      </c>
      <c r="D22" s="188">
        <v>0</v>
      </c>
      <c r="E22" s="209">
        <v>0</v>
      </c>
      <c r="F22" s="166">
        <v>0</v>
      </c>
      <c r="G22" s="204">
        <v>0</v>
      </c>
      <c r="H22" s="188">
        <v>0</v>
      </c>
      <c r="I22" s="209">
        <v>0</v>
      </c>
      <c r="J22" s="166">
        <v>0</v>
      </c>
      <c r="K22" s="204">
        <v>7</v>
      </c>
      <c r="L22" s="166">
        <v>74</v>
      </c>
      <c r="M22" s="204">
        <v>7</v>
      </c>
      <c r="N22" s="166">
        <v>35</v>
      </c>
      <c r="O22" s="204">
        <v>0</v>
      </c>
      <c r="P22" s="213">
        <v>0</v>
      </c>
      <c r="Q22" s="39"/>
      <c r="T22" s="48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30"/>
    </row>
    <row r="23" spans="1:49" s="31" customFormat="1" x14ac:dyDescent="0.2">
      <c r="A23" s="27" t="s">
        <v>191</v>
      </c>
      <c r="B23" s="28" t="s">
        <v>15</v>
      </c>
      <c r="C23" s="209">
        <v>0</v>
      </c>
      <c r="D23" s="188">
        <v>0</v>
      </c>
      <c r="E23" s="209">
        <v>0</v>
      </c>
      <c r="F23" s="166">
        <v>0</v>
      </c>
      <c r="G23" s="204">
        <v>0</v>
      </c>
      <c r="H23" s="188">
        <v>0</v>
      </c>
      <c r="I23" s="209">
        <v>0</v>
      </c>
      <c r="J23" s="166">
        <v>0</v>
      </c>
      <c r="K23" s="204">
        <v>0</v>
      </c>
      <c r="L23" s="166">
        <v>0</v>
      </c>
      <c r="M23" s="204">
        <v>0</v>
      </c>
      <c r="N23" s="166">
        <v>0</v>
      </c>
      <c r="O23" s="204">
        <v>0</v>
      </c>
      <c r="P23" s="213">
        <v>0</v>
      </c>
      <c r="Q23" s="39"/>
      <c r="T23" s="48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30"/>
    </row>
    <row r="24" spans="1:49" s="31" customFormat="1" x14ac:dyDescent="0.2">
      <c r="A24" s="27" t="s">
        <v>192</v>
      </c>
      <c r="B24" s="28" t="s">
        <v>16</v>
      </c>
      <c r="C24" s="209">
        <v>0</v>
      </c>
      <c r="D24" s="188">
        <v>0</v>
      </c>
      <c r="E24" s="209">
        <v>0</v>
      </c>
      <c r="F24" s="166">
        <v>0</v>
      </c>
      <c r="G24" s="204">
        <v>0</v>
      </c>
      <c r="H24" s="188">
        <v>0</v>
      </c>
      <c r="I24" s="209">
        <v>0</v>
      </c>
      <c r="J24" s="166">
        <v>0</v>
      </c>
      <c r="K24" s="204">
        <v>0</v>
      </c>
      <c r="L24" s="166">
        <v>0</v>
      </c>
      <c r="M24" s="204">
        <v>0</v>
      </c>
      <c r="N24" s="166">
        <v>0</v>
      </c>
      <c r="O24" s="204">
        <v>0</v>
      </c>
      <c r="P24" s="213">
        <v>0</v>
      </c>
      <c r="Q24" s="39"/>
      <c r="T24" s="48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30"/>
    </row>
    <row r="25" spans="1:49" s="31" customFormat="1" x14ac:dyDescent="0.2">
      <c r="A25" s="27" t="s">
        <v>193</v>
      </c>
      <c r="B25" s="28" t="s">
        <v>17</v>
      </c>
      <c r="C25" s="209">
        <v>8</v>
      </c>
      <c r="D25" s="188">
        <v>665.8</v>
      </c>
      <c r="E25" s="209">
        <v>8</v>
      </c>
      <c r="F25" s="166">
        <v>46136.9</v>
      </c>
      <c r="G25" s="204"/>
      <c r="H25" s="188"/>
      <c r="I25" s="209"/>
      <c r="J25" s="166"/>
      <c r="K25" s="204"/>
      <c r="L25" s="166"/>
      <c r="M25" s="204"/>
      <c r="N25" s="166"/>
      <c r="O25" s="204"/>
      <c r="P25" s="213"/>
      <c r="Q25" s="39"/>
      <c r="T25" s="48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30"/>
    </row>
    <row r="26" spans="1:49" s="31" customFormat="1" x14ac:dyDescent="0.2">
      <c r="A26" s="27" t="s">
        <v>175</v>
      </c>
      <c r="B26" s="28" t="s">
        <v>18</v>
      </c>
      <c r="C26" s="209">
        <v>0</v>
      </c>
      <c r="D26" s="188">
        <v>0</v>
      </c>
      <c r="E26" s="209">
        <v>0</v>
      </c>
      <c r="F26" s="166">
        <v>0</v>
      </c>
      <c r="G26" s="204">
        <v>0</v>
      </c>
      <c r="H26" s="188">
        <v>0</v>
      </c>
      <c r="I26" s="209">
        <v>0</v>
      </c>
      <c r="J26" s="166">
        <v>0</v>
      </c>
      <c r="K26" s="204">
        <v>0</v>
      </c>
      <c r="L26" s="166">
        <v>0</v>
      </c>
      <c r="M26" s="204">
        <v>0</v>
      </c>
      <c r="N26" s="166">
        <v>0</v>
      </c>
      <c r="O26" s="204">
        <v>0</v>
      </c>
      <c r="P26" s="213">
        <v>0</v>
      </c>
      <c r="Q26" s="39"/>
      <c r="T26" s="48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30"/>
    </row>
    <row r="27" spans="1:49" s="31" customFormat="1" x14ac:dyDescent="0.2">
      <c r="A27" s="27" t="s">
        <v>194</v>
      </c>
      <c r="B27" s="28" t="s">
        <v>19</v>
      </c>
      <c r="C27" s="209">
        <v>0</v>
      </c>
      <c r="D27" s="188">
        <v>0</v>
      </c>
      <c r="E27" s="209">
        <v>0</v>
      </c>
      <c r="F27" s="166">
        <v>0</v>
      </c>
      <c r="G27" s="204">
        <v>0</v>
      </c>
      <c r="H27" s="188">
        <v>0</v>
      </c>
      <c r="I27" s="209">
        <v>0</v>
      </c>
      <c r="J27" s="166">
        <v>0</v>
      </c>
      <c r="K27" s="204">
        <v>0</v>
      </c>
      <c r="L27" s="166">
        <v>0</v>
      </c>
      <c r="M27" s="204">
        <v>2</v>
      </c>
      <c r="N27" s="166">
        <v>607.5</v>
      </c>
      <c r="O27" s="204">
        <v>0</v>
      </c>
      <c r="P27" s="213">
        <v>0</v>
      </c>
      <c r="Q27" s="39"/>
      <c r="T27" s="48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30"/>
    </row>
    <row r="28" spans="1:49" s="31" customFormat="1" x14ac:dyDescent="0.2">
      <c r="A28" s="27" t="s">
        <v>195</v>
      </c>
      <c r="B28" s="28" t="s">
        <v>20</v>
      </c>
      <c r="C28" s="209">
        <v>0</v>
      </c>
      <c r="D28" s="188">
        <v>0</v>
      </c>
      <c r="E28" s="209">
        <v>0</v>
      </c>
      <c r="F28" s="166">
        <v>0</v>
      </c>
      <c r="G28" s="204">
        <v>0</v>
      </c>
      <c r="H28" s="188">
        <v>0</v>
      </c>
      <c r="I28" s="268">
        <v>0</v>
      </c>
      <c r="J28" s="266">
        <v>0</v>
      </c>
      <c r="K28" s="204">
        <v>0</v>
      </c>
      <c r="L28" s="166">
        <v>0</v>
      </c>
      <c r="M28" s="204">
        <v>0</v>
      </c>
      <c r="N28" s="166">
        <v>0</v>
      </c>
      <c r="O28" s="204">
        <v>0</v>
      </c>
      <c r="P28" s="213">
        <v>0</v>
      </c>
      <c r="Q28" s="39"/>
      <c r="T28" s="48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30"/>
    </row>
    <row r="29" spans="1:49" s="31" customFormat="1" x14ac:dyDescent="0.2">
      <c r="A29" s="27" t="s">
        <v>172</v>
      </c>
      <c r="B29" s="28" t="s">
        <v>21</v>
      </c>
      <c r="C29" s="209">
        <v>0</v>
      </c>
      <c r="D29" s="188">
        <v>0</v>
      </c>
      <c r="E29" s="209">
        <v>0</v>
      </c>
      <c r="F29" s="166">
        <v>0</v>
      </c>
      <c r="G29" s="204">
        <v>0</v>
      </c>
      <c r="H29" s="188">
        <v>0</v>
      </c>
      <c r="I29" s="209">
        <v>0.55100000000000005</v>
      </c>
      <c r="J29" s="166">
        <v>30951.74</v>
      </c>
      <c r="K29" s="204">
        <v>0</v>
      </c>
      <c r="L29" s="166">
        <v>0</v>
      </c>
      <c r="M29" s="204">
        <v>0.55100000000000005</v>
      </c>
      <c r="N29" s="166">
        <v>30951.74</v>
      </c>
      <c r="O29" s="204">
        <v>0.48</v>
      </c>
      <c r="P29" s="269">
        <v>470.2</v>
      </c>
      <c r="Q29" s="39"/>
      <c r="T29" s="48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30"/>
    </row>
    <row r="30" spans="1:49" s="31" customFormat="1" x14ac:dyDescent="0.2">
      <c r="A30" s="27" t="s">
        <v>196</v>
      </c>
      <c r="B30" s="28" t="s">
        <v>22</v>
      </c>
      <c r="C30" s="209">
        <v>0</v>
      </c>
      <c r="D30" s="188">
        <v>0</v>
      </c>
      <c r="E30" s="209">
        <v>0</v>
      </c>
      <c r="F30" s="166">
        <v>0</v>
      </c>
      <c r="G30" s="204">
        <v>0</v>
      </c>
      <c r="H30" s="188">
        <v>0</v>
      </c>
      <c r="I30" s="209">
        <v>0</v>
      </c>
      <c r="J30" s="166">
        <v>0</v>
      </c>
      <c r="K30" s="204">
        <v>0</v>
      </c>
      <c r="L30" s="166">
        <v>0</v>
      </c>
      <c r="M30" s="204">
        <v>0</v>
      </c>
      <c r="N30" s="166">
        <v>0</v>
      </c>
      <c r="O30" s="204">
        <v>0</v>
      </c>
      <c r="P30" s="213">
        <v>0</v>
      </c>
      <c r="Q30" s="39"/>
      <c r="T30" s="48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30"/>
    </row>
    <row r="31" spans="1:49" s="31" customFormat="1" ht="13.5" thickBot="1" x14ac:dyDescent="0.25">
      <c r="A31" s="27" t="s">
        <v>197</v>
      </c>
      <c r="B31" s="28" t="s">
        <v>23</v>
      </c>
      <c r="C31" s="209"/>
      <c r="D31" s="188"/>
      <c r="E31" s="209"/>
      <c r="F31" s="166"/>
      <c r="G31" s="204"/>
      <c r="H31" s="188"/>
      <c r="I31" s="209"/>
      <c r="J31" s="166"/>
      <c r="K31" s="204"/>
      <c r="L31" s="166"/>
      <c r="M31" s="204"/>
      <c r="N31" s="166"/>
      <c r="O31" s="204"/>
      <c r="P31" s="213"/>
      <c r="Q31" s="39"/>
      <c r="T31" s="48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30"/>
    </row>
    <row r="32" spans="1:49" s="31" customFormat="1" ht="13.5" thickBot="1" x14ac:dyDescent="0.25">
      <c r="A32" s="440" t="s">
        <v>24</v>
      </c>
      <c r="B32" s="441"/>
      <c r="C32" s="287">
        <f>SUM(C7:C31)</f>
        <v>8</v>
      </c>
      <c r="D32" s="288">
        <f>SUM(D7:D31)</f>
        <v>665.8</v>
      </c>
      <c r="E32" s="287">
        <f>SUM(E7:E31)</f>
        <v>9</v>
      </c>
      <c r="F32" s="288">
        <f>SUM(F7:F31)</f>
        <v>46136.9</v>
      </c>
      <c r="G32" s="287">
        <f>SUM(G7:G31)</f>
        <v>2.5999999999999996</v>
      </c>
      <c r="H32" s="288">
        <f>SUM(H7:H30)</f>
        <v>2390.123</v>
      </c>
      <c r="I32" s="287">
        <f t="shared" ref="I32:P32" si="0">SUM(I7:I31)</f>
        <v>2140.4659999999994</v>
      </c>
      <c r="J32" s="288">
        <f t="shared" si="0"/>
        <v>36785.873</v>
      </c>
      <c r="K32" s="288">
        <f t="shared" si="0"/>
        <v>8.4</v>
      </c>
      <c r="L32" s="287">
        <f t="shared" si="0"/>
        <v>1083.5740000000001</v>
      </c>
      <c r="M32" s="288">
        <f t="shared" si="0"/>
        <v>9.5510000000000002</v>
      </c>
      <c r="N32" s="288">
        <f t="shared" si="0"/>
        <v>31594.240000000002</v>
      </c>
      <c r="O32" s="288">
        <f t="shared" si="0"/>
        <v>11.48</v>
      </c>
      <c r="P32" s="288">
        <f t="shared" si="0"/>
        <v>2147.6660000000002</v>
      </c>
      <c r="Q32" s="39"/>
      <c r="T32" s="48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30"/>
    </row>
    <row r="33" spans="1:16" x14ac:dyDescent="0.2">
      <c r="A33" s="20"/>
      <c r="B33" s="21"/>
      <c r="C33" s="23"/>
      <c r="D33" s="23"/>
      <c r="E33" s="23"/>
      <c r="F33" s="23"/>
      <c r="G33" s="23"/>
      <c r="H33" s="23"/>
      <c r="I33" s="23"/>
      <c r="J33" s="23"/>
      <c r="K33" s="24"/>
      <c r="L33" s="24"/>
      <c r="M33" s="24"/>
      <c r="N33" s="24"/>
      <c r="O33" s="24"/>
      <c r="P33" s="25"/>
    </row>
    <row r="34" spans="1:16" x14ac:dyDescent="0.2">
      <c r="B34" s="21"/>
      <c r="C34" s="26"/>
      <c r="D34" s="26"/>
      <c r="E34" s="26"/>
      <c r="F34" s="26"/>
      <c r="G34" s="26"/>
      <c r="H34" s="26"/>
      <c r="I34" s="26"/>
      <c r="J34" s="26"/>
      <c r="K34" s="24"/>
      <c r="L34" s="24"/>
      <c r="M34" s="24"/>
      <c r="N34" s="24"/>
      <c r="O34" s="24"/>
      <c r="P34" s="25"/>
    </row>
    <row r="35" spans="1:16" x14ac:dyDescent="0.2">
      <c r="C35" s="26"/>
      <c r="D35" s="26"/>
      <c r="E35" s="26"/>
      <c r="F35" s="26"/>
      <c r="G35" s="26"/>
      <c r="H35" s="26"/>
      <c r="I35" s="26"/>
      <c r="J35" s="26"/>
      <c r="K35" s="24"/>
      <c r="L35" s="24"/>
      <c r="M35" s="24"/>
      <c r="N35" s="24"/>
      <c r="O35" s="24"/>
      <c r="P35" s="25"/>
    </row>
  </sheetData>
  <mergeCells count="22">
    <mergeCell ref="A32:B32"/>
    <mergeCell ref="I6:J6"/>
    <mergeCell ref="C6:D6"/>
    <mergeCell ref="E6:F6"/>
    <mergeCell ref="G6:H6"/>
    <mergeCell ref="A1:B1"/>
    <mergeCell ref="A2:B6"/>
    <mergeCell ref="C3:D4"/>
    <mergeCell ref="E3:F4"/>
    <mergeCell ref="G3:H4"/>
    <mergeCell ref="C2:P2"/>
    <mergeCell ref="K6:L6"/>
    <mergeCell ref="M6:N6"/>
    <mergeCell ref="I3:J4"/>
    <mergeCell ref="K3:L4"/>
    <mergeCell ref="R4:R5"/>
    <mergeCell ref="S4:S5"/>
    <mergeCell ref="T4:T5"/>
    <mergeCell ref="O6:P6"/>
    <mergeCell ref="M3:N4"/>
    <mergeCell ref="O3:P4"/>
    <mergeCell ref="Q4:Q5"/>
  </mergeCells>
  <phoneticPr fontId="7" type="noConversion"/>
  <pageMargins left="0.19685039370078741" right="0.19685039370078741" top="0.19685039370078741" bottom="0.19685039370078741" header="0" footer="0"/>
  <pageSetup paperSize="9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'8'!Область_печати</vt:lpstr>
      <vt:lpstr>'9'!Область_печати</vt:lpstr>
    </vt:vector>
  </TitlesOfParts>
  <Company>МЖКГ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Скарбенчук Світлана Михайлівна</cp:lastModifiedBy>
  <cp:lastPrinted>2013-12-16T13:23:46Z</cp:lastPrinted>
  <dcterms:created xsi:type="dcterms:W3CDTF">2008-08-04T09:36:38Z</dcterms:created>
  <dcterms:modified xsi:type="dcterms:W3CDTF">2026-05-07T13:02:54Z</dcterms:modified>
</cp:coreProperties>
</file>